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807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'1'!$1:$39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<sst xmlns="http://schemas.openxmlformats.org/spreadsheetml/2006/main" count="1396" uniqueCount="424">
  <si>
    <t>四川省地方志工作办公室</t>
  </si>
  <si>
    <t>2020年部门预算</t>
  </si>
  <si>
    <t>报送日期： 2020年6月15日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</si>
  <si>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</si>
  <si>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</si>
  <si>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</si>
  <si>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</si>
  <si>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</si>
  <si>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</si>
  <si>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</si>
  <si>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</si>
  <si>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</si>
  <si>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</si>
  <si>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</si>
  <si>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</si>
  <si>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</si>
  <si>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</si>
  <si>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</si>
  <si>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</si>
  <si>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</si>
  <si>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</si>
  <si>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</si>
  <si>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</si>
  <si>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</si>
  <si>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</si>
  <si>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</si>
  <si>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</si>
  <si>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</si>
  <si>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</si>
  <si>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</si>
  <si>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</si>
  <si>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</si>
  <si>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</si>
  <si>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</si>
  <si>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</si>
  <si>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</si>
  <si>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</si>
  <si>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</si>
  <si>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</si>
  <si>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</si>
  <si>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</si>
  <si>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</si>
  <si>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</si>
  <si>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</si>
  <si>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</si>
  <si>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</si>
  <si>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</si>
  <si>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</si>
  <si>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</si>
  <si>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</si>
  <si>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</si>
  <si>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</si>
  <si>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</si>
  <si>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</si>
  <si>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</si>
  <si>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</si>
  <si>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</si>
  <si>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</si>
  <si>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</si>
  <si>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</si>
  <si>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</si>
  <si>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</si>
  <si>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</si>
  <si>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</si>
  <si>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</si>
  <si>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</si>
  <si>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</si>
  <si>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</si>
  <si>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</si>
  <si>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</si>
  <si>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</si>
  <si>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</si>
  <si>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</si>
  <si>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</si>
  <si>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</si>
  <si>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</si>
  <si>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</si>
  <si>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</si>
  <si>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</si>
  <si>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</si>
  <si>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</si>
  <si>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</si>
  <si>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四川省地方志工作办公室</t>
  </si>
  <si>
    <t>205</t>
  </si>
  <si>
    <t>08</t>
  </si>
  <si>
    <t>03</t>
  </si>
  <si>
    <t>628901</t>
  </si>
  <si>
    <t xml:space="preserve">    培训支出</t>
  </si>
  <si>
    <t>206</t>
  </si>
  <si>
    <t>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</si>
  <si>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</si>
  <si>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</si>
  <si>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</si>
  <si>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</si>
  <si>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</si>
  <si>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行政单位离退休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</si>
  <si>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</si>
  <si>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</si>
  <si>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</si>
  <si>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</si>
  <si>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</si>
  <si>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</si>
  <si>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</si>
  <si>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</si>
  <si>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</si>
  <si>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</si>
  <si>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四川年鉴社</t>
  </si>
  <si>
    <t>628902</t>
  </si>
  <si>
    <t>06</t>
  </si>
  <si>
    <t xml:space="preserve">    社会科学研究机构</t>
  </si>
  <si>
    <t>99</t>
  </si>
  <si>
    <t xml:space="preserve">    其他社会科学支出</t>
  </si>
  <si>
    <t xml:space="preserve">    机关事业单位职业年金缴费支出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</si>
  <si>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</si>
  <si>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</si>
  <si>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</si>
  <si>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</si>
  <si>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</si>
  <si>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</si>
  <si>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</si>
  <si>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</si>
  <si>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</si>
  <si>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</si>
  <si>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</si>
  <si>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</si>
  <si>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</si>
  <si>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</si>
  <si>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</si>
  <si>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</si>
  <si>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</si>
  <si>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</si>
  <si>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</si>
  <si>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</si>
  <si>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</si>
  <si>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</si>
  <si>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</si>
  <si>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</si>
  <si>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</si>
  <si>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</si>
  <si>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</si>
  <si>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</si>
  <si>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</si>
  <si>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</si>
  <si>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</si>
  <si>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</si>
  <si>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</si>
  <si>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</si>
  <si>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</si>
  <si>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</si>
  <si>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</si>
  <si>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</si>
  <si>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</si>
  <si>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</si>
  <si>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</si>
  <si>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</si>
  <si>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</si>
  <si>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</si>
  <si>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</si>
  <si>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</si>
  <si>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</si>
  <si>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</si>
  <si>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</si>
  <si>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</si>
  <si>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</si>
  <si>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</si>
  <si>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</si>
  <si>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</si>
  <si>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</si>
  <si>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</si>
  <si>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</si>
  <si>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</si>
  <si>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</si>
  <si>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</si>
  <si>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</si>
  <si>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</si>
  <si>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</si>
  <si>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</si>
  <si>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</si>
  <si>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</si>
  <si>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</si>
  <si>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</si>
  <si>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</si>
  <si>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</si>
  <si>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</si>
  <si>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</si>
  <si>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</si>
  <si>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</si>
  <si>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</si>
  <si>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</si>
  <si>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</si>
  <si>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</si>
  <si>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</si>
  <si>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</si>
  <si>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</si>
  <si>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</si>
  <si>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</si>
  <si>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</si>
  <si>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</si>
  <si>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</si>
  <si>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</si>
  <si>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</si>
  <si>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</si>
  <si>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</si>
  <si>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</si>
  <si>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</si>
  <si>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</si>
  <si>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</si>
  <si>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</si>
  <si>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</si>
  <si>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</si>
  <si>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</si>
  <si>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</si>
  <si>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</si>
  <si>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</si>
  <si>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</si>
  <si>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</si>
  <si>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</si>
  <si>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</si>
  <si>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</si>
  <si>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</si>
  <si>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</si>
  <si>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</si>
  <si>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</si>
  <si>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</si>
  <si>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</si>
  <si>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</si>
  <si>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</si>
  <si>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</si>
  <si>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</si>
  <si>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</si>
  <si>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</si>
  <si>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</si>
  <si>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</si>
  <si>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</si>
  <si>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</si>
  <si>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</si>
  <si>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</si>
  <si>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</si>
  <si>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</si>
  <si>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</si>
  <si>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</si>
  <si>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</si>
  <si>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</si>
  <si>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</si>
  <si>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</si>
  <si>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</si>
  <si>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</si>
  <si>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</si>
  <si>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</si>
  <si>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</si>
  <si>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</si>
  <si>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</si>
  <si>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</si>
  <si>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</si>
  <si>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</si>
  <si>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</si>
  <si>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</si>
  <si>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</si>
  <si>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</si>
  <si>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</si>
  <si>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</si>
  <si>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</si>
  <si>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</si>
  <si>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</si>
  <si>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</si>
  <si>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</si>
  <si>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</si>
  <si>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</si>
  <si>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</si>
  <si>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</si>
  <si>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</si>
  <si>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</si>
  <si>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</si>
  <si>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</si>
  <si>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</si>
  <si>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</si>
  <si>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</si>
  <si>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</si>
  <si>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</si>
  <si>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</si>
  <si>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</si>
  <si>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</si>
  <si>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</si>
  <si>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</si>
  <si>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</si>
  <si>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</si>
  <si>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</si>
  <si>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</si>
  <si>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</si>
  <si>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</si>
  <si>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</si>
  <si>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</si>
  <si>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</si>
  <si>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</si>
  <si>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</si>
  <si>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</si>
  <si>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</si>
  <si>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</si>
  <si>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</si>
  <si>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</si>
  <si>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科学技术管理事务</t>
  </si>
  <si>
    <t xml:space="preserve">  社会科学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</si>
  <si>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</si>
  <si>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</si>
  <si>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</si>
  <si>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</si>
  <si>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</si>
  <si>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</si>
  <si>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</si>
  <si>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</si>
  <si>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</si>
  <si>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</si>
  <si>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</si>
  <si>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</si>
  <si>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</si>
  <si>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</si>
  <si>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</si>
  <si>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</si>
  <si>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</si>
  <si>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</si>
  <si>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</si>
  <si>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</si>
  <si>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</si>
  <si>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</si>
  <si>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</si>
  <si>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</si>
  <si>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</si>
  <si>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</si>
  <si>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</si>
  <si>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</si>
  <si>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</si>
  <si>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</si>
  <si>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</si>
  <si>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</si>
  <si>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</si>
  <si>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</si>
  <si>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</si>
  <si>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</si>
  <si>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</si>
  <si>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</si>
  <si>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</si>
  <si>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</si>
  <si>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</si>
  <si>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</si>
  <si>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</si>
  <si>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</si>
  <si>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</si>
  <si>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</si>
  <si>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</si>
  <si>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</si>
  <si>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</si>
  <si>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表3-2</t>
  </si>
  <si>
    <t>一般公共预算项目支出预算表</t>
  </si>
  <si>
    <t>单位名称（项目）</t>
  </si>
  <si>
    <t xml:space="preserve">      地方志办公楼、方志馆省志书库租赁费</t>
  </si>
  <si>
    <t xml:space="preserve">      地方志业务工作经费</t>
  </si>
  <si>
    <t xml:space="preserve">      设备购置经费</t>
  </si>
  <si>
    <t xml:space="preserve">      信息系统运行及维护费</t>
  </si>
  <si>
    <t xml:space="preserve">      《四川年鉴 英文版》2020卷</t>
  </si>
  <si>
    <t xml:space="preserve">      《四川年鉴》编印经费</t>
  </si>
  <si>
    <t xml:space="preserve">      书库租赁费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</si>
  <si>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</si>
  <si>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</si>
  <si>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</si>
  <si>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</si>
  <si>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</si>
  <si>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</si>
  <si>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</si>
  <si>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</si>
  <si>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</si>
  <si>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</si>
  <si>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</si>
  <si>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</si>
  <si>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</si>
  <si>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</si>
  <si>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</si>
  <si>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</si>
  <si>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2020年省级部门预算项目绩效目标（部门预算）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</si>
  <si>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</si>
  <si>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</si>
  <si>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</si>
  <si>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</si>
  <si>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</si>
  <si>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</si>
  <si>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</si>
  <si>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
总额</t>
  </si>
  <si>
    <t>财政
拨款</t>
  </si>
  <si>
    <t>其他资金</t>
  </si>
  <si>
    <t>三级指标</t>
  </si>
  <si>
    <t>指标值</t>
  </si>
  <si>
    <t>628-四川省地方志工作办公室</t>
  </si>
  <si>
    <t>628901-四川省地方志工作办公室</t>
  </si>
  <si>
    <t xml:space="preserve"> 地方志业务工作经费</t>
  </si>
  <si>
    <t xml:space="preserve">一、省志编纂及指导：1.《四川省志 附录》《四川省志 总述》《四川省志 人物》初审；2.完成《四川省志》9个分卷复审、终审，10个分卷出版，22个分卷进入出版流程。
二、二轮市县志编修指导：1.做好未出版市县志编纂进度督查、业务指导、审查验收等工作，完成《雅安市志》《资阳市志》《眉山市志》基础审查和终审；2. 完成《四川当代史》《四川抗战历史文献》《四川简史》及《四川省乡镇简志》相关分卷审查验收、修改完善工作。
三、服务公众、开发利用：1. 编辑出版《激荡七十年——新中国成立后的四川岁月》（“忆沧桑·记奋斗·颂辉煌——庆祝中华人民共和国成立70周年”文字和影像作品征集活动优秀作品汇编）；2.《巴蜀史志》期刊编辑出版；3. 组织做好《四川抗日战争志》编纂，完成复审工作；4.完成《四川要闻》《资政参阅》编纂组稿工作。5.编纂出版《四川抗击新冠肺炎疫情实录》。6.开展“温暧回响 --脱贫攻坚四川故事汇”“疫情防控 四川在行动”征稿工作；7.编纂出版《2019年省直部门大事记》1500册；8.服务四川对外交流、扩大受众范围。
四、数字化、电子化、网络化、新媒体平台建设：1.完成“方志四川”微信公众号信息更新；2.完成“四川省情网”栏目内容加载；3.充实“四川数字方志馆”。
五、志书、年鉴编纂理论研究：开展四川省第十九次社会科学优秀成果奖（方志类）初评工作和举办省第十九次地方志优秀成果奖评审会议。
</t>
  </si>
  <si>
    <t>志书评审工作</t>
  </si>
  <si>
    <t>1.完成《四川省志》9个分卷复、终审；2.完成《雅安市志》《资阳市志》《眉山市志》基础审查和终审；</t>
  </si>
  <si>
    <t>有效保存历史文献、方便档案、文献查阅</t>
  </si>
  <si>
    <t>长期</t>
  </si>
  <si>
    <t>--</t>
  </si>
  <si>
    <t>志书印刷工作</t>
  </si>
  <si>
    <t>1.完成≤10卷《四川省志》分卷印刷；</t>
  </si>
  <si>
    <t>存史、资政、育人；传承文明、传统优秀文化</t>
  </si>
  <si>
    <t>永久</t>
  </si>
  <si>
    <t>志书、期刊出版工作</t>
  </si>
  <si>
    <t>1完成≤22个《四川省志》分卷；2《巴蜀史志》期刊≤6期。</t>
  </si>
  <si>
    <t>志书审查验收工作</t>
  </si>
  <si>
    <t>1.完成《四川当代史》《四川抗战历史文献》《四川简史》及《四川省乡镇简志》分卷审查验收、修改完善；2.《四川抗日战争志》完成复审工作。</t>
  </si>
  <si>
    <t>服务公众、志书开发利用</t>
  </si>
  <si>
    <t>1.编辑出版《激荡七十年-新中国成立后的四川岁月》1000册；2.每周完成编辑1 期《四川要闻》；3.编纂出版《四川抗击新冠肺炎疫情实录》4000册；4.开展“温暖回响--脱贫攻坚四川故事汇”“疫情防控 四川在行动”征稿工作；5.编纂出版《2019年省直部门大事记》1000册；6.赠阅书籍约4350本左右。</t>
  </si>
  <si>
    <t>数字化、电子化、网络化、新女媒体建设</t>
  </si>
  <si>
    <t>1.每日完成8篇"方志四川"微信公众号文章发布；2每日完成“四川省情网”相关内容加载；3每日向“方志四川”相关媒体平台转发8篇文章；4.征集志书年鉴电子版，不断充实“四川数字方志馆”。</t>
  </si>
  <si>
    <t>志书、年鉴编纂理论研究</t>
  </si>
  <si>
    <t>1.开展四川省第十九次社会科学优秀成果奖（方志类）初评工作；2.举办省第十九次地方志优秀志果奖评审会议1次。</t>
  </si>
  <si>
    <t>达到图书公开出版印刷标准</t>
  </si>
  <si>
    <t>100%</t>
  </si>
  <si>
    <t>复审、终审通过率</t>
  </si>
  <si>
    <t>志书审查验收通过率</t>
  </si>
  <si>
    <t>“方志四川”微信公众号文章发布</t>
  </si>
  <si>
    <t>每日更新</t>
  </si>
  <si>
    <t>“四川省情网”相关内容加载</t>
  </si>
  <si>
    <t>志书评审、出版、印刷</t>
  </si>
  <si>
    <t>2020年12月前</t>
  </si>
  <si>
    <t>《巴蜀史志》期刊</t>
  </si>
  <si>
    <t>双月发行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</si>
</sst>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8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0" borderId="3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0" fillId="5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5" fillId="25" borderId="12" applyNumberFormat="0" applyAlignment="0" applyProtection="0"/>
    <xf numFmtId="0" fontId="33" fillId="26" borderId="0" applyNumberFormat="0" applyBorder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9" fillId="0" borderId="13" applyNumberFormat="0" applyFill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20" fillId="43" borderId="14" applyNumberFormat="0" applyAlignment="0" applyProtection="0"/>
    <xf numFmtId="0" fontId="14" fillId="42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8" fillId="43" borderId="12" applyNumberFormat="0" applyAlignment="0" applyProtection="0"/>
    <xf numFmtId="0" fontId="18" fillId="43" borderId="12" applyNumberFormat="0" applyAlignment="0" applyProtection="0"/>
    <xf numFmtId="0" fontId="24" fillId="47" borderId="15" applyNumberFormat="0" applyAlignment="0" applyProtection="0"/>
    <xf numFmtId="0" fontId="24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28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5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4" applyNumberFormat="0" applyFont="0" applyAlignment="0" applyProtection="0"/>
    <xf numFmtId="0" fontId="20" fillId="43" borderId="14" applyNumberFormat="0" applyAlignment="0" applyProtection="0"/>
    <xf numFmtId="0" fontId="21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2">
    <xf numFmtId="1" fontId="0" fillId="0" borderId="0" xfId="0" applyNumberFormat="1" applyFont="1" applyFill="1" applyAlignment="1">
      <alignment/>
    </xf>
    <xf numFmtId="1" fontId="2" fillId="0" borderId="0" xfId="0" applyFont="1" applyFill="1" applyAlignment="1">
      <alignment horizontal="center" vertical="center" wrapText="1"/>
    </xf>
    <xf numFmtId="1" fontId="2" fillId="0" borderId="0" xfId="0" applyFont="1" applyFill="1" applyAlignment="1">
      <alignment horizontal="left" vertical="center" wrapText="1"/>
    </xf>
    <xf numFmtId="1" fontId="0" fillId="0" borderId="0" xfId="0" applyFill="1" applyAlignment="1">
      <alignment horizontal="right" vertical="center" wrapText="1"/>
    </xf>
    <xf numFmtId="1" fontId="0" fillId="0" borderId="0" xfId="0" applyFill="1" applyAlignment="1">
      <alignment horizontal="left" vertical="center" wrapText="1"/>
    </xf>
    <xf numFmtId="1" fontId="3" fillId="0" borderId="19" xfId="0" applyFont="1" applyFill="1" applyBorder="1" applyAlignment="1">
      <alignment horizontal="center" vertical="center" wrapText="1"/>
    </xf>
    <xf numFmtId="1" fontId="3" fillId="0" borderId="19" xfId="0" applyFont="1" applyFill="1" applyBorder="1" applyAlignment="1">
      <alignment horizontal="left" vertical="center" wrapText="1"/>
    </xf>
    <xf numFmtId="1" fontId="3" fillId="0" borderId="20" xfId="0" applyFont="1" applyFill="1" applyBorder="1" applyAlignment="1">
      <alignment horizontal="center" vertical="center" wrapText="1"/>
    </xf>
    <xf numFmtId="1" fontId="4" fillId="0" borderId="19" xfId="0" applyFont="1" applyFill="1" applyBorder="1" applyAlignment="1">
      <alignment horizontal="left" vertical="center" wrapText="1"/>
    </xf>
    <xf numFmtId="1" fontId="0" fillId="0" borderId="21" xfId="0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>
      <alignment horizontal="right" vertical="center" wrapText="1"/>
    </xf>
    <xf numFmtId="1" fontId="4" fillId="0" borderId="22" xfId="0" applyFont="1" applyFill="1" applyBorder="1" applyAlignment="1" applyProtection="1">
      <alignment horizontal="left" vertical="center" wrapText="1"/>
      <protection/>
    </xf>
    <xf numFmtId="1" fontId="4" fillId="0" borderId="23" xfId="0" applyFont="1" applyFill="1" applyBorder="1" applyAlignment="1" applyProtection="1">
      <alignment horizontal="left" vertical="center" wrapText="1"/>
      <protection/>
    </xf>
    <xf numFmtId="1" fontId="4" fillId="0" borderId="19" xfId="0" applyFont="1" applyFill="1" applyBorder="1" applyAlignment="1">
      <alignment horizontal="center" vertical="center" wrapText="1"/>
    </xf>
    <xf numFmtId="1" fontId="0" fillId="0" borderId="24" xfId="0" applyFont="1" applyFill="1" applyBorder="1" applyAlignment="1" applyProtection="1">
      <alignment vertical="center" wrapText="1"/>
      <protection/>
    </xf>
    <xf numFmtId="1" fontId="0" fillId="0" borderId="25" xfId="0" applyFont="1" applyFill="1" applyBorder="1" applyAlignment="1" applyProtection="1">
      <alignment vertical="center" wrapText="1"/>
      <protection/>
    </xf>
    <xf numFmtId="1" fontId="0" fillId="0" borderId="26" xfId="0" applyFont="1" applyFill="1" applyBorder="1" applyAlignment="1" applyProtection="1">
      <alignment vertical="center" wrapText="1"/>
      <protection/>
    </xf>
    <xf numFmtId="1" fontId="0" fillId="0" borderId="26" xfId="0" applyFont="1" applyFill="1" applyBorder="1" applyAlignment="1" applyProtection="1">
      <alignment horizontal="center" vertical="center" wrapText="1"/>
      <protection/>
    </xf>
    <xf numFmtId="1" fontId="0" fillId="0" borderId="27" xfId="0" applyFont="1" applyFill="1" applyBorder="1" applyAlignment="1" applyProtection="1">
      <alignment vertical="center" wrapText="1"/>
      <protection/>
    </xf>
    <xf numFmtId="1" fontId="0" fillId="0" borderId="28" xfId="0" applyFont="1" applyFill="1" applyBorder="1" applyAlignment="1" applyProtection="1">
      <alignment vertical="center" wrapText="1"/>
      <protection/>
    </xf>
    <xf numFmtId="1" fontId="0" fillId="0" borderId="29" xfId="0" applyFont="1" applyFill="1" applyBorder="1" applyAlignment="1" applyProtection="1">
      <alignment vertical="center" wrapText="1"/>
      <protection/>
    </xf>
    <xf numFmtId="1" fontId="0" fillId="0" borderId="29" xfId="0" applyFont="1" applyFill="1" applyBorder="1" applyAlignment="1" applyProtection="1">
      <alignment horizontal="center" vertical="center" wrapText="1"/>
      <protection/>
    </xf>
    <xf numFmtId="1" fontId="0" fillId="0" borderId="26" xfId="0" applyFont="1" applyFill="1" applyBorder="1" applyAlignment="1" applyProtection="1">
      <alignment horizontal="left" vertical="center" wrapText="1"/>
      <protection/>
    </xf>
    <xf numFmtId="1" fontId="0" fillId="0" borderId="29" xfId="0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Continuous" vertical="center"/>
      <protection/>
    </xf>
    <xf numFmtId="0" fontId="1" fillId="0" borderId="32" xfId="0" applyNumberFormat="1" applyFont="1" applyFill="1" applyBorder="1" applyAlignment="1" applyProtection="1">
      <alignment horizontal="centerContinuous" vertical="center"/>
      <protection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vertical="center" wrapText="1"/>
      <protection/>
    </xf>
    <xf numFmtId="181" fontId="1" fillId="0" borderId="38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43" borderId="30" xfId="0" applyNumberFormat="1" applyFont="1" applyFill="1" applyBorder="1" applyAlignment="1" applyProtection="1">
      <alignment horizontal="center" vertical="center"/>
      <protection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37" xfId="0" applyNumberFormat="1" applyFont="1" applyFill="1" applyBorder="1" applyAlignment="1" applyProtection="1">
      <alignment horizontal="center" vertical="center"/>
      <protection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43" borderId="34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81" fontId="4" fillId="0" borderId="43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181" fontId="4" fillId="0" borderId="29" xfId="0" applyNumberFormat="1" applyFont="1" applyFill="1" applyBorder="1" applyAlignment="1" applyProtection="1">
      <alignment vertical="center" wrapText="1"/>
      <protection/>
    </xf>
    <xf numFmtId="181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181" fontId="4" fillId="0" borderId="43" xfId="0" applyNumberFormat="1" applyFont="1" applyFill="1" applyBorder="1" applyAlignment="1">
      <alignment vertical="center" wrapText="1"/>
    </xf>
    <xf numFmtId="0" fontId="4" fillId="0" borderId="43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7" xfId="0" applyNumberFormat="1" applyFont="1" applyFill="1" applyBorder="1" applyAlignment="1" applyProtection="1">
      <alignment horizontal="center" vertical="center"/>
      <protection/>
    </xf>
    <xf numFmtId="0" fontId="4" fillId="43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1" fontId="4" fillId="0" borderId="38" xfId="0" applyNumberFormat="1" applyFont="1" applyFill="1" applyBorder="1" applyAlignment="1" applyProtection="1">
      <alignment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 wrapTex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43" borderId="20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 wrapText="1"/>
    </xf>
    <xf numFmtId="181" fontId="4" fillId="0" borderId="19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="55" zoomScaleNormal="55" workbookViewId="0" topLeftCell="A6">
      <selection activeCell="A9" sqref="A9"/>
    </sheetView>
  </sheetViews>
  <sheetFormatPr defaultColWidth="9" defaultRowHeight="11.25"/>
  <cols>
    <col min="1" max="1" width="163.83203125" style="0" customWidth="1"/>
  </cols>
  <sheetData>
    <row r="1" ht="15">
      <c r="A1" s="166"/>
    </row>
    <row r="3" ht="63.75" customHeight="1">
      <c r="A3" s="167" t="s">
        <v>0</v>
      </c>
    </row>
    <row r="4" ht="107.25" customHeight="1">
      <c r="A4" s="168" t="s">
        <v>1</v>
      </c>
    </row>
    <row r="5" ht="409.5" customHeight="1" hidden="1">
      <c r="A5" s="169"/>
    </row>
    <row r="6" ht="21.75">
      <c r="A6" s="170"/>
    </row>
    <row r="7" ht="57" customHeight="1">
      <c r="A7" s="170"/>
    </row>
    <row r="8" ht="78" customHeight="1"/>
    <row r="9" ht="82.5" customHeight="1">
      <c r="A9" s="171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E28" sqref="E28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9"/>
      <c r="B1" s="49"/>
      <c r="C1" s="49"/>
      <c r="D1" s="49"/>
      <c r="E1" s="50"/>
      <c r="F1" s="49"/>
      <c r="G1" s="49"/>
      <c r="H1" s="51" t="s">
        <v>361</v>
      </c>
    </row>
    <row r="2" spans="1:8" ht="25.5" customHeight="1">
      <c r="A2" s="27" t="s">
        <v>362</v>
      </c>
      <c r="B2" s="27"/>
      <c r="C2" s="27"/>
      <c r="D2" s="27"/>
      <c r="E2" s="27"/>
      <c r="F2" s="27"/>
      <c r="G2" s="27"/>
      <c r="H2" s="27"/>
    </row>
    <row r="3" spans="1:8" ht="19.5" customHeight="1">
      <c r="A3" s="29" t="s">
        <v>0</v>
      </c>
      <c r="B3" s="52"/>
      <c r="C3" s="52"/>
      <c r="D3" s="52"/>
      <c r="E3" s="52"/>
      <c r="F3" s="52"/>
      <c r="G3" s="52"/>
      <c r="H3" s="30" t="s">
        <v>5</v>
      </c>
    </row>
    <row r="4" spans="1:8" ht="19.5" customHeight="1">
      <c r="A4" s="53" t="s">
        <v>363</v>
      </c>
      <c r="B4" s="53" t="s">
        <v>364</v>
      </c>
      <c r="C4" s="35" t="s">
        <v>365</v>
      </c>
      <c r="D4" s="35"/>
      <c r="E4" s="45"/>
      <c r="F4" s="45"/>
      <c r="G4" s="45"/>
      <c r="H4" s="35"/>
    </row>
    <row r="5" spans="1:8" ht="19.5" customHeight="1">
      <c r="A5" s="53"/>
      <c r="B5" s="53"/>
      <c r="C5" s="54" t="s">
        <v>58</v>
      </c>
      <c r="D5" s="37" t="s">
        <v>238</v>
      </c>
      <c r="E5" s="66" t="s">
        <v>366</v>
      </c>
      <c r="F5" s="67"/>
      <c r="G5" s="68"/>
      <c r="H5" s="69" t="s">
        <v>243</v>
      </c>
    </row>
    <row r="6" spans="1:8" ht="33.75" customHeight="1">
      <c r="A6" s="43"/>
      <c r="B6" s="43"/>
      <c r="C6" s="58"/>
      <c r="D6" s="44"/>
      <c r="E6" s="59" t="s">
        <v>73</v>
      </c>
      <c r="F6" s="60" t="s">
        <v>367</v>
      </c>
      <c r="G6" s="61" t="s">
        <v>368</v>
      </c>
      <c r="H6" s="62"/>
    </row>
    <row r="7" spans="1:8" ht="19.5" customHeight="1">
      <c r="A7" s="46" t="s">
        <v>38</v>
      </c>
      <c r="B7" s="63" t="s">
        <v>58</v>
      </c>
      <c r="C7" s="48">
        <f aca="true" t="shared" si="0" ref="C7:C9">SUM(D7,F7:H7)</f>
        <v>21.02</v>
      </c>
      <c r="D7" s="64">
        <v>0</v>
      </c>
      <c r="E7" s="64">
        <f aca="true" t="shared" si="1" ref="E7:E9">SUM(F7:G7)</f>
        <v>19.02</v>
      </c>
      <c r="F7" s="64">
        <v>0</v>
      </c>
      <c r="G7" s="47">
        <v>19.02</v>
      </c>
      <c r="H7" s="65">
        <v>2</v>
      </c>
    </row>
    <row r="8" spans="1:8" ht="19.5" customHeight="1">
      <c r="A8" s="46" t="s">
        <v>38</v>
      </c>
      <c r="B8" s="63" t="s">
        <v>81</v>
      </c>
      <c r="C8" s="48">
        <f t="shared" si="0"/>
        <v>21.02</v>
      </c>
      <c r="D8" s="64">
        <v>0</v>
      </c>
      <c r="E8" s="64">
        <f t="shared" si="1"/>
        <v>19.02</v>
      </c>
      <c r="F8" s="64">
        <v>0</v>
      </c>
      <c r="G8" s="47">
        <v>19.02</v>
      </c>
      <c r="H8" s="65">
        <v>2</v>
      </c>
    </row>
    <row r="9" spans="1:8" ht="19.5" customHeight="1">
      <c r="A9" s="46" t="s">
        <v>86</v>
      </c>
      <c r="B9" s="63" t="s">
        <v>82</v>
      </c>
      <c r="C9" s="48">
        <f t="shared" si="0"/>
        <v>21.02</v>
      </c>
      <c r="D9" s="64">
        <v>0</v>
      </c>
      <c r="E9" s="64">
        <f t="shared" si="1"/>
        <v>19.02</v>
      </c>
      <c r="F9" s="64">
        <v>0</v>
      </c>
      <c r="G9" s="47">
        <v>19.02</v>
      </c>
      <c r="H9" s="65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26" t="s">
        <v>369</v>
      </c>
    </row>
    <row r="2" spans="1:8" ht="19.5" customHeight="1">
      <c r="A2" s="27" t="s">
        <v>370</v>
      </c>
      <c r="B2" s="27"/>
      <c r="C2" s="27"/>
      <c r="D2" s="27"/>
      <c r="E2" s="27"/>
      <c r="F2" s="27"/>
      <c r="G2" s="27"/>
      <c r="H2" s="27"/>
    </row>
    <row r="3" spans="1:8" ht="19.5" customHeight="1">
      <c r="A3" s="28" t="s">
        <v>38</v>
      </c>
      <c r="B3" s="28"/>
      <c r="C3" s="28"/>
      <c r="D3" s="28"/>
      <c r="E3" s="28"/>
      <c r="F3" s="29"/>
      <c r="G3" s="29"/>
      <c r="H3" s="30" t="s">
        <v>5</v>
      </c>
    </row>
    <row r="4" spans="1:8" ht="19.5" customHeight="1">
      <c r="A4" s="31" t="s">
        <v>57</v>
      </c>
      <c r="B4" s="32"/>
      <c r="C4" s="32"/>
      <c r="D4" s="32"/>
      <c r="E4" s="33"/>
      <c r="F4" s="34" t="s">
        <v>371</v>
      </c>
      <c r="G4" s="35"/>
      <c r="H4" s="35"/>
    </row>
    <row r="5" spans="1:8" ht="19.5" customHeight="1">
      <c r="A5" s="31" t="s">
        <v>68</v>
      </c>
      <c r="B5" s="32"/>
      <c r="C5" s="33"/>
      <c r="D5" s="36" t="s">
        <v>69</v>
      </c>
      <c r="E5" s="37" t="s">
        <v>119</v>
      </c>
      <c r="F5" s="38" t="s">
        <v>58</v>
      </c>
      <c r="G5" s="38" t="s">
        <v>115</v>
      </c>
      <c r="H5" s="35" t="s">
        <v>116</v>
      </c>
    </row>
    <row r="6" spans="1:8" ht="19.5" customHeight="1">
      <c r="A6" s="39" t="s">
        <v>78</v>
      </c>
      <c r="B6" s="40" t="s">
        <v>79</v>
      </c>
      <c r="C6" s="41" t="s">
        <v>80</v>
      </c>
      <c r="D6" s="42"/>
      <c r="E6" s="43"/>
      <c r="F6" s="44"/>
      <c r="G6" s="44"/>
      <c r="H6" s="45"/>
    </row>
    <row r="7" spans="1:8" ht="19.5" customHeight="1">
      <c r="A7" s="46" t="s">
        <v>38</v>
      </c>
      <c r="B7" s="46" t="s">
        <v>38</v>
      </c>
      <c r="C7" s="46" t="s">
        <v>38</v>
      </c>
      <c r="D7" s="46" t="s">
        <v>38</v>
      </c>
      <c r="E7" s="46" t="s">
        <v>38</v>
      </c>
      <c r="F7" s="47">
        <f aca="true" t="shared" si="0" ref="F7:F16">SUM(G7:H7)</f>
        <v>0</v>
      </c>
      <c r="G7" s="48" t="s">
        <v>38</v>
      </c>
      <c r="H7" s="47" t="s">
        <v>38</v>
      </c>
    </row>
    <row r="8" spans="1:8" ht="19.5" customHeight="1">
      <c r="A8" s="46" t="s">
        <v>38</v>
      </c>
      <c r="B8" s="46" t="s">
        <v>38</v>
      </c>
      <c r="C8" s="46" t="s">
        <v>38</v>
      </c>
      <c r="D8" s="46" t="s">
        <v>38</v>
      </c>
      <c r="E8" s="46" t="s">
        <v>38</v>
      </c>
      <c r="F8" s="47">
        <f t="shared" si="0"/>
        <v>0</v>
      </c>
      <c r="G8" s="48" t="s">
        <v>38</v>
      </c>
      <c r="H8" s="47" t="s">
        <v>38</v>
      </c>
    </row>
    <row r="9" spans="1:8" ht="19.5" customHeight="1">
      <c r="A9" s="46" t="s">
        <v>38</v>
      </c>
      <c r="B9" s="46" t="s">
        <v>38</v>
      </c>
      <c r="C9" s="46" t="s">
        <v>38</v>
      </c>
      <c r="D9" s="46" t="s">
        <v>38</v>
      </c>
      <c r="E9" s="46" t="s">
        <v>38</v>
      </c>
      <c r="F9" s="47">
        <f t="shared" si="0"/>
        <v>0</v>
      </c>
      <c r="G9" s="48" t="s">
        <v>38</v>
      </c>
      <c r="H9" s="47" t="s">
        <v>38</v>
      </c>
    </row>
    <row r="10" spans="1:8" ht="19.5" customHeight="1">
      <c r="A10" s="46" t="s">
        <v>38</v>
      </c>
      <c r="B10" s="46" t="s">
        <v>38</v>
      </c>
      <c r="C10" s="46" t="s">
        <v>38</v>
      </c>
      <c r="D10" s="46" t="s">
        <v>38</v>
      </c>
      <c r="E10" s="46" t="s">
        <v>38</v>
      </c>
      <c r="F10" s="47">
        <f t="shared" si="0"/>
        <v>0</v>
      </c>
      <c r="G10" s="48" t="s">
        <v>38</v>
      </c>
      <c r="H10" s="47" t="s">
        <v>38</v>
      </c>
    </row>
    <row r="11" spans="1:8" ht="19.5" customHeight="1">
      <c r="A11" s="46" t="s">
        <v>38</v>
      </c>
      <c r="B11" s="46" t="s">
        <v>38</v>
      </c>
      <c r="C11" s="46" t="s">
        <v>38</v>
      </c>
      <c r="D11" s="46" t="s">
        <v>38</v>
      </c>
      <c r="E11" s="46" t="s">
        <v>38</v>
      </c>
      <c r="F11" s="47">
        <f t="shared" si="0"/>
        <v>0</v>
      </c>
      <c r="G11" s="48" t="s">
        <v>38</v>
      </c>
      <c r="H11" s="47" t="s">
        <v>38</v>
      </c>
    </row>
    <row r="12" spans="1:8" ht="19.5" customHeight="1">
      <c r="A12" s="46" t="s">
        <v>38</v>
      </c>
      <c r="B12" s="46" t="s">
        <v>38</v>
      </c>
      <c r="C12" s="46" t="s">
        <v>38</v>
      </c>
      <c r="D12" s="46" t="s">
        <v>38</v>
      </c>
      <c r="E12" s="46" t="s">
        <v>38</v>
      </c>
      <c r="F12" s="47">
        <f t="shared" si="0"/>
        <v>0</v>
      </c>
      <c r="G12" s="48" t="s">
        <v>38</v>
      </c>
      <c r="H12" s="47" t="s">
        <v>38</v>
      </c>
    </row>
    <row r="13" spans="1:8" ht="19.5" customHeight="1">
      <c r="A13" s="46" t="s">
        <v>38</v>
      </c>
      <c r="B13" s="46" t="s">
        <v>38</v>
      </c>
      <c r="C13" s="46" t="s">
        <v>38</v>
      </c>
      <c r="D13" s="46" t="s">
        <v>38</v>
      </c>
      <c r="E13" s="46" t="s">
        <v>38</v>
      </c>
      <c r="F13" s="47">
        <f t="shared" si="0"/>
        <v>0</v>
      </c>
      <c r="G13" s="48" t="s">
        <v>38</v>
      </c>
      <c r="H13" s="47" t="s">
        <v>38</v>
      </c>
    </row>
    <row r="14" spans="1:8" ht="19.5" customHeight="1">
      <c r="A14" s="46" t="s">
        <v>38</v>
      </c>
      <c r="B14" s="46" t="s">
        <v>38</v>
      </c>
      <c r="C14" s="46" t="s">
        <v>38</v>
      </c>
      <c r="D14" s="46" t="s">
        <v>38</v>
      </c>
      <c r="E14" s="46" t="s">
        <v>38</v>
      </c>
      <c r="F14" s="47">
        <f t="shared" si="0"/>
        <v>0</v>
      </c>
      <c r="G14" s="48" t="s">
        <v>38</v>
      </c>
      <c r="H14" s="47" t="s">
        <v>38</v>
      </c>
    </row>
    <row r="15" spans="1:8" ht="19.5" customHeight="1">
      <c r="A15" s="46" t="s">
        <v>38</v>
      </c>
      <c r="B15" s="46" t="s">
        <v>38</v>
      </c>
      <c r="C15" s="46" t="s">
        <v>38</v>
      </c>
      <c r="D15" s="46" t="s">
        <v>38</v>
      </c>
      <c r="E15" s="46" t="s">
        <v>38</v>
      </c>
      <c r="F15" s="47">
        <f t="shared" si="0"/>
        <v>0</v>
      </c>
      <c r="G15" s="48" t="s">
        <v>38</v>
      </c>
      <c r="H15" s="47" t="s">
        <v>38</v>
      </c>
    </row>
    <row r="16" spans="1:8" ht="19.5" customHeight="1">
      <c r="A16" s="46" t="s">
        <v>38</v>
      </c>
      <c r="B16" s="46" t="s">
        <v>38</v>
      </c>
      <c r="C16" s="46" t="s">
        <v>38</v>
      </c>
      <c r="D16" s="46" t="s">
        <v>38</v>
      </c>
      <c r="E16" s="46" t="s">
        <v>38</v>
      </c>
      <c r="F16" s="47">
        <f t="shared" si="0"/>
        <v>0</v>
      </c>
      <c r="G16" s="48" t="s">
        <v>38</v>
      </c>
      <c r="H16" s="47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9"/>
      <c r="B1" s="49"/>
      <c r="C1" s="49"/>
      <c r="D1" s="49"/>
      <c r="E1" s="50"/>
      <c r="F1" s="49"/>
      <c r="G1" s="49"/>
      <c r="H1" s="51" t="s">
        <v>372</v>
      </c>
    </row>
    <row r="2" spans="1:8" ht="25.5" customHeight="1">
      <c r="A2" s="27" t="s">
        <v>373</v>
      </c>
      <c r="B2" s="27"/>
      <c r="C2" s="27"/>
      <c r="D2" s="27"/>
      <c r="E2" s="27"/>
      <c r="F2" s="27"/>
      <c r="G2" s="27"/>
      <c r="H2" s="27"/>
    </row>
    <row r="3" spans="1:8" ht="19.5" customHeight="1">
      <c r="A3" s="29" t="s">
        <v>0</v>
      </c>
      <c r="B3" s="52"/>
      <c r="C3" s="52"/>
      <c r="D3" s="52"/>
      <c r="E3" s="52"/>
      <c r="F3" s="52"/>
      <c r="G3" s="52"/>
      <c r="H3" s="30" t="s">
        <v>5</v>
      </c>
    </row>
    <row r="4" spans="1:8" ht="19.5" customHeight="1">
      <c r="A4" s="53" t="s">
        <v>363</v>
      </c>
      <c r="B4" s="53" t="s">
        <v>364</v>
      </c>
      <c r="C4" s="35" t="s">
        <v>365</v>
      </c>
      <c r="D4" s="35"/>
      <c r="E4" s="35"/>
      <c r="F4" s="35"/>
      <c r="G4" s="35"/>
      <c r="H4" s="35"/>
    </row>
    <row r="5" spans="1:8" ht="19.5" customHeight="1">
      <c r="A5" s="53"/>
      <c r="B5" s="53"/>
      <c r="C5" s="54" t="s">
        <v>58</v>
      </c>
      <c r="D5" s="37" t="s">
        <v>238</v>
      </c>
      <c r="E5" s="55" t="s">
        <v>366</v>
      </c>
      <c r="F5" s="56"/>
      <c r="G5" s="56"/>
      <c r="H5" s="57" t="s">
        <v>243</v>
      </c>
    </row>
    <row r="6" spans="1:8" ht="33.75" customHeight="1">
      <c r="A6" s="43"/>
      <c r="B6" s="43"/>
      <c r="C6" s="58"/>
      <c r="D6" s="44"/>
      <c r="E6" s="59" t="s">
        <v>73</v>
      </c>
      <c r="F6" s="60" t="s">
        <v>367</v>
      </c>
      <c r="G6" s="61" t="s">
        <v>368</v>
      </c>
      <c r="H6" s="62"/>
    </row>
    <row r="7" spans="1:8" ht="19.5" customHeight="1">
      <c r="A7" s="46" t="s">
        <v>38</v>
      </c>
      <c r="B7" s="63" t="s">
        <v>38</v>
      </c>
      <c r="C7" s="48">
        <f aca="true" t="shared" si="0" ref="C7:C16">SUM(D7,F7:H7)</f>
        <v>0</v>
      </c>
      <c r="D7" s="64" t="s">
        <v>38</v>
      </c>
      <c r="E7" s="64">
        <f aca="true" t="shared" si="1" ref="E7:E16">SUM(F7:G7)</f>
        <v>0</v>
      </c>
      <c r="F7" s="64" t="s">
        <v>38</v>
      </c>
      <c r="G7" s="47" t="s">
        <v>38</v>
      </c>
      <c r="H7" s="65" t="s">
        <v>38</v>
      </c>
    </row>
    <row r="8" spans="1:8" ht="19.5" customHeight="1">
      <c r="A8" s="46" t="s">
        <v>38</v>
      </c>
      <c r="B8" s="63" t="s">
        <v>38</v>
      </c>
      <c r="C8" s="48">
        <f t="shared" si="0"/>
        <v>0</v>
      </c>
      <c r="D8" s="64" t="s">
        <v>38</v>
      </c>
      <c r="E8" s="64">
        <f t="shared" si="1"/>
        <v>0</v>
      </c>
      <c r="F8" s="64" t="s">
        <v>38</v>
      </c>
      <c r="G8" s="47" t="s">
        <v>38</v>
      </c>
      <c r="H8" s="65" t="s">
        <v>38</v>
      </c>
    </row>
    <row r="9" spans="1:8" ht="19.5" customHeight="1">
      <c r="A9" s="46" t="s">
        <v>38</v>
      </c>
      <c r="B9" s="63" t="s">
        <v>38</v>
      </c>
      <c r="C9" s="48">
        <f t="shared" si="0"/>
        <v>0</v>
      </c>
      <c r="D9" s="64" t="s">
        <v>38</v>
      </c>
      <c r="E9" s="64">
        <f t="shared" si="1"/>
        <v>0</v>
      </c>
      <c r="F9" s="64" t="s">
        <v>38</v>
      </c>
      <c r="G9" s="47" t="s">
        <v>38</v>
      </c>
      <c r="H9" s="65" t="s">
        <v>38</v>
      </c>
    </row>
    <row r="10" spans="1:8" ht="19.5" customHeight="1">
      <c r="A10" s="46" t="s">
        <v>38</v>
      </c>
      <c r="B10" s="63" t="s">
        <v>38</v>
      </c>
      <c r="C10" s="48">
        <f t="shared" si="0"/>
        <v>0</v>
      </c>
      <c r="D10" s="64" t="s">
        <v>38</v>
      </c>
      <c r="E10" s="64">
        <f t="shared" si="1"/>
        <v>0</v>
      </c>
      <c r="F10" s="64" t="s">
        <v>38</v>
      </c>
      <c r="G10" s="47" t="s">
        <v>38</v>
      </c>
      <c r="H10" s="65" t="s">
        <v>38</v>
      </c>
    </row>
    <row r="11" spans="1:8" ht="19.5" customHeight="1">
      <c r="A11" s="46" t="s">
        <v>38</v>
      </c>
      <c r="B11" s="63" t="s">
        <v>38</v>
      </c>
      <c r="C11" s="48">
        <f t="shared" si="0"/>
        <v>0</v>
      </c>
      <c r="D11" s="64" t="s">
        <v>38</v>
      </c>
      <c r="E11" s="64">
        <f t="shared" si="1"/>
        <v>0</v>
      </c>
      <c r="F11" s="64" t="s">
        <v>38</v>
      </c>
      <c r="G11" s="47" t="s">
        <v>38</v>
      </c>
      <c r="H11" s="65" t="s">
        <v>38</v>
      </c>
    </row>
    <row r="12" spans="1:8" ht="19.5" customHeight="1">
      <c r="A12" s="46" t="s">
        <v>38</v>
      </c>
      <c r="B12" s="63" t="s">
        <v>38</v>
      </c>
      <c r="C12" s="48">
        <f t="shared" si="0"/>
        <v>0</v>
      </c>
      <c r="D12" s="64" t="s">
        <v>38</v>
      </c>
      <c r="E12" s="64">
        <f t="shared" si="1"/>
        <v>0</v>
      </c>
      <c r="F12" s="64" t="s">
        <v>38</v>
      </c>
      <c r="G12" s="47" t="s">
        <v>38</v>
      </c>
      <c r="H12" s="65" t="s">
        <v>38</v>
      </c>
    </row>
    <row r="13" spans="1:8" ht="19.5" customHeight="1">
      <c r="A13" s="46" t="s">
        <v>38</v>
      </c>
      <c r="B13" s="63" t="s">
        <v>38</v>
      </c>
      <c r="C13" s="48">
        <f t="shared" si="0"/>
        <v>0</v>
      </c>
      <c r="D13" s="64" t="s">
        <v>38</v>
      </c>
      <c r="E13" s="64">
        <f t="shared" si="1"/>
        <v>0</v>
      </c>
      <c r="F13" s="64" t="s">
        <v>38</v>
      </c>
      <c r="G13" s="47" t="s">
        <v>38</v>
      </c>
      <c r="H13" s="65" t="s">
        <v>38</v>
      </c>
    </row>
    <row r="14" spans="1:8" ht="19.5" customHeight="1">
      <c r="A14" s="46" t="s">
        <v>38</v>
      </c>
      <c r="B14" s="63" t="s">
        <v>38</v>
      </c>
      <c r="C14" s="48">
        <f t="shared" si="0"/>
        <v>0</v>
      </c>
      <c r="D14" s="64" t="s">
        <v>38</v>
      </c>
      <c r="E14" s="64">
        <f t="shared" si="1"/>
        <v>0</v>
      </c>
      <c r="F14" s="64" t="s">
        <v>38</v>
      </c>
      <c r="G14" s="47" t="s">
        <v>38</v>
      </c>
      <c r="H14" s="65" t="s">
        <v>38</v>
      </c>
    </row>
    <row r="15" spans="1:8" ht="19.5" customHeight="1">
      <c r="A15" s="46" t="s">
        <v>38</v>
      </c>
      <c r="B15" s="63" t="s">
        <v>38</v>
      </c>
      <c r="C15" s="48">
        <f t="shared" si="0"/>
        <v>0</v>
      </c>
      <c r="D15" s="64" t="s">
        <v>38</v>
      </c>
      <c r="E15" s="64">
        <f t="shared" si="1"/>
        <v>0</v>
      </c>
      <c r="F15" s="64" t="s">
        <v>38</v>
      </c>
      <c r="G15" s="47" t="s">
        <v>38</v>
      </c>
      <c r="H15" s="65" t="s">
        <v>38</v>
      </c>
    </row>
    <row r="16" spans="1:8" ht="19.5" customHeight="1">
      <c r="A16" s="46" t="s">
        <v>38</v>
      </c>
      <c r="B16" s="63" t="s">
        <v>38</v>
      </c>
      <c r="C16" s="48">
        <f t="shared" si="0"/>
        <v>0</v>
      </c>
      <c r="D16" s="64" t="s">
        <v>38</v>
      </c>
      <c r="E16" s="64">
        <f t="shared" si="1"/>
        <v>0</v>
      </c>
      <c r="F16" s="64" t="s">
        <v>38</v>
      </c>
      <c r="G16" s="47" t="s">
        <v>38</v>
      </c>
      <c r="H16" s="65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26" t="s">
        <v>374</v>
      </c>
    </row>
    <row r="2" spans="1:8" ht="19.5" customHeight="1">
      <c r="A2" s="27" t="s">
        <v>375</v>
      </c>
      <c r="B2" s="27"/>
      <c r="C2" s="27"/>
      <c r="D2" s="27"/>
      <c r="E2" s="27"/>
      <c r="F2" s="27"/>
      <c r="G2" s="27"/>
      <c r="H2" s="27"/>
    </row>
    <row r="3" spans="1:8" ht="19.5" customHeight="1">
      <c r="A3" s="28" t="s">
        <v>38</v>
      </c>
      <c r="B3" s="28"/>
      <c r="C3" s="28"/>
      <c r="D3" s="28"/>
      <c r="E3" s="28"/>
      <c r="F3" s="29"/>
      <c r="G3" s="29"/>
      <c r="H3" s="30" t="s">
        <v>5</v>
      </c>
    </row>
    <row r="4" spans="1:8" ht="19.5" customHeight="1">
      <c r="A4" s="31" t="s">
        <v>57</v>
      </c>
      <c r="B4" s="32"/>
      <c r="C4" s="32"/>
      <c r="D4" s="32"/>
      <c r="E4" s="33"/>
      <c r="F4" s="34" t="s">
        <v>376</v>
      </c>
      <c r="G4" s="35"/>
      <c r="H4" s="35"/>
    </row>
    <row r="5" spans="1:8" ht="19.5" customHeight="1">
      <c r="A5" s="31" t="s">
        <v>68</v>
      </c>
      <c r="B5" s="32"/>
      <c r="C5" s="33"/>
      <c r="D5" s="36" t="s">
        <v>69</v>
      </c>
      <c r="E5" s="37" t="s">
        <v>119</v>
      </c>
      <c r="F5" s="38" t="s">
        <v>58</v>
      </c>
      <c r="G5" s="38" t="s">
        <v>115</v>
      </c>
      <c r="H5" s="35" t="s">
        <v>116</v>
      </c>
    </row>
    <row r="6" spans="1:8" ht="19.5" customHeight="1">
      <c r="A6" s="39" t="s">
        <v>78</v>
      </c>
      <c r="B6" s="40" t="s">
        <v>79</v>
      </c>
      <c r="C6" s="41" t="s">
        <v>80</v>
      </c>
      <c r="D6" s="42"/>
      <c r="E6" s="43"/>
      <c r="F6" s="44"/>
      <c r="G6" s="44"/>
      <c r="H6" s="45"/>
    </row>
    <row r="7" spans="1:8" ht="19.5" customHeight="1">
      <c r="A7" s="46" t="s">
        <v>38</v>
      </c>
      <c r="B7" s="46" t="s">
        <v>38</v>
      </c>
      <c r="C7" s="46" t="s">
        <v>38</v>
      </c>
      <c r="D7" s="46" t="s">
        <v>38</v>
      </c>
      <c r="E7" s="46" t="s">
        <v>38</v>
      </c>
      <c r="F7" s="47">
        <f aca="true" t="shared" si="0" ref="F7:F16">SUM(G7:H7)</f>
        <v>0</v>
      </c>
      <c r="G7" s="48" t="s">
        <v>38</v>
      </c>
      <c r="H7" s="47" t="s">
        <v>38</v>
      </c>
    </row>
    <row r="8" spans="1:8" ht="19.5" customHeight="1">
      <c r="A8" s="46" t="s">
        <v>38</v>
      </c>
      <c r="B8" s="46" t="s">
        <v>38</v>
      </c>
      <c r="C8" s="46" t="s">
        <v>38</v>
      </c>
      <c r="D8" s="46" t="s">
        <v>38</v>
      </c>
      <c r="E8" s="46" t="s">
        <v>38</v>
      </c>
      <c r="F8" s="47">
        <f t="shared" si="0"/>
        <v>0</v>
      </c>
      <c r="G8" s="48" t="s">
        <v>38</v>
      </c>
      <c r="H8" s="47" t="s">
        <v>38</v>
      </c>
    </row>
    <row r="9" spans="1:8" ht="19.5" customHeight="1">
      <c r="A9" s="46" t="s">
        <v>38</v>
      </c>
      <c r="B9" s="46" t="s">
        <v>38</v>
      </c>
      <c r="C9" s="46" t="s">
        <v>38</v>
      </c>
      <c r="D9" s="46" t="s">
        <v>38</v>
      </c>
      <c r="E9" s="46" t="s">
        <v>38</v>
      </c>
      <c r="F9" s="47">
        <f t="shared" si="0"/>
        <v>0</v>
      </c>
      <c r="G9" s="48" t="s">
        <v>38</v>
      </c>
      <c r="H9" s="47" t="s">
        <v>38</v>
      </c>
    </row>
    <row r="10" spans="1:8" ht="19.5" customHeight="1">
      <c r="A10" s="46" t="s">
        <v>38</v>
      </c>
      <c r="B10" s="46" t="s">
        <v>38</v>
      </c>
      <c r="C10" s="46" t="s">
        <v>38</v>
      </c>
      <c r="D10" s="46" t="s">
        <v>38</v>
      </c>
      <c r="E10" s="46" t="s">
        <v>38</v>
      </c>
      <c r="F10" s="47">
        <f t="shared" si="0"/>
        <v>0</v>
      </c>
      <c r="G10" s="48" t="s">
        <v>38</v>
      </c>
      <c r="H10" s="47" t="s">
        <v>38</v>
      </c>
    </row>
    <row r="11" spans="1:8" ht="19.5" customHeight="1">
      <c r="A11" s="46" t="s">
        <v>38</v>
      </c>
      <c r="B11" s="46" t="s">
        <v>38</v>
      </c>
      <c r="C11" s="46" t="s">
        <v>38</v>
      </c>
      <c r="D11" s="46" t="s">
        <v>38</v>
      </c>
      <c r="E11" s="46" t="s">
        <v>38</v>
      </c>
      <c r="F11" s="47">
        <f t="shared" si="0"/>
        <v>0</v>
      </c>
      <c r="G11" s="48" t="s">
        <v>38</v>
      </c>
      <c r="H11" s="47" t="s">
        <v>38</v>
      </c>
    </row>
    <row r="12" spans="1:8" ht="19.5" customHeight="1">
      <c r="A12" s="46" t="s">
        <v>38</v>
      </c>
      <c r="B12" s="46" t="s">
        <v>38</v>
      </c>
      <c r="C12" s="46" t="s">
        <v>38</v>
      </c>
      <c r="D12" s="46" t="s">
        <v>38</v>
      </c>
      <c r="E12" s="46" t="s">
        <v>38</v>
      </c>
      <c r="F12" s="47">
        <f t="shared" si="0"/>
        <v>0</v>
      </c>
      <c r="G12" s="48" t="s">
        <v>38</v>
      </c>
      <c r="H12" s="47" t="s">
        <v>38</v>
      </c>
    </row>
    <row r="13" spans="1:8" ht="19.5" customHeight="1">
      <c r="A13" s="46" t="s">
        <v>38</v>
      </c>
      <c r="B13" s="46" t="s">
        <v>38</v>
      </c>
      <c r="C13" s="46" t="s">
        <v>38</v>
      </c>
      <c r="D13" s="46" t="s">
        <v>38</v>
      </c>
      <c r="E13" s="46" t="s">
        <v>38</v>
      </c>
      <c r="F13" s="47">
        <f t="shared" si="0"/>
        <v>0</v>
      </c>
      <c r="G13" s="48" t="s">
        <v>38</v>
      </c>
      <c r="H13" s="47" t="s">
        <v>38</v>
      </c>
    </row>
    <row r="14" spans="1:8" ht="19.5" customHeight="1">
      <c r="A14" s="46" t="s">
        <v>38</v>
      </c>
      <c r="B14" s="46" t="s">
        <v>38</v>
      </c>
      <c r="C14" s="46" t="s">
        <v>38</v>
      </c>
      <c r="D14" s="46" t="s">
        <v>38</v>
      </c>
      <c r="E14" s="46" t="s">
        <v>38</v>
      </c>
      <c r="F14" s="47">
        <f t="shared" si="0"/>
        <v>0</v>
      </c>
      <c r="G14" s="48" t="s">
        <v>38</v>
      </c>
      <c r="H14" s="47" t="s">
        <v>38</v>
      </c>
    </row>
    <row r="15" spans="1:8" ht="19.5" customHeight="1">
      <c r="A15" s="46" t="s">
        <v>38</v>
      </c>
      <c r="B15" s="46" t="s">
        <v>38</v>
      </c>
      <c r="C15" s="46" t="s">
        <v>38</v>
      </c>
      <c r="D15" s="46" t="s">
        <v>38</v>
      </c>
      <c r="E15" s="46" t="s">
        <v>38</v>
      </c>
      <c r="F15" s="47">
        <f t="shared" si="0"/>
        <v>0</v>
      </c>
      <c r="G15" s="48" t="s">
        <v>38</v>
      </c>
      <c r="H15" s="47" t="s">
        <v>38</v>
      </c>
    </row>
    <row r="16" spans="1:8" ht="19.5" customHeight="1">
      <c r="A16" s="46" t="s">
        <v>38</v>
      </c>
      <c r="B16" s="46" t="s">
        <v>38</v>
      </c>
      <c r="C16" s="46" t="s">
        <v>38</v>
      </c>
      <c r="D16" s="46" t="s">
        <v>38</v>
      </c>
      <c r="E16" s="46" t="s">
        <v>38</v>
      </c>
      <c r="F16" s="47">
        <f t="shared" si="0"/>
        <v>0</v>
      </c>
      <c r="G16" s="48" t="s">
        <v>38</v>
      </c>
      <c r="H16" s="47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9" sqref="J9:J21"/>
    </sheetView>
  </sheetViews>
  <sheetFormatPr defaultColWidth="9" defaultRowHeight="11.25"/>
  <cols>
    <col min="2" max="2" width="21.66015625" style="0" customWidth="1"/>
    <col min="3" max="4" width="9" style="0" customWidth="1"/>
    <col min="5" max="5" width="7.33203125" style="0" customWidth="1"/>
    <col min="6" max="6" width="29.66015625" style="0" customWidth="1"/>
    <col min="7" max="7" width="14.16015625" style="0" customWidth="1"/>
    <col min="8" max="8" width="27.83203125" style="0" customWidth="1"/>
    <col min="9" max="9" width="14.5" style="0" customWidth="1"/>
    <col min="10" max="10" width="9.33203125" style="0" customWidth="1"/>
  </cols>
  <sheetData>
    <row r="1" spans="1:12" ht="20.25">
      <c r="A1" s="1" t="s">
        <v>377</v>
      </c>
      <c r="B1" s="1"/>
      <c r="C1" s="1"/>
      <c r="D1" s="1"/>
      <c r="E1" s="1"/>
      <c r="F1" s="2"/>
      <c r="G1" s="2"/>
      <c r="H1" s="2"/>
      <c r="I1" s="1"/>
      <c r="J1" s="2"/>
      <c r="K1" s="2"/>
      <c r="L1" s="2"/>
    </row>
    <row r="2" spans="1:12" ht="10.5">
      <c r="A2" s="3" t="s">
        <v>5</v>
      </c>
      <c r="B2" s="3"/>
      <c r="C2" s="3"/>
      <c r="D2" s="3"/>
      <c r="E2" s="3"/>
      <c r="F2" s="4"/>
      <c r="G2" s="4"/>
      <c r="H2" s="4"/>
      <c r="I2" s="3"/>
      <c r="J2" s="4"/>
      <c r="K2" s="4"/>
      <c r="L2" s="4"/>
    </row>
    <row r="3" spans="1:12" ht="12">
      <c r="A3" s="5" t="s">
        <v>378</v>
      </c>
      <c r="B3" s="5"/>
      <c r="C3" s="5" t="s">
        <v>379</v>
      </c>
      <c r="D3" s="5"/>
      <c r="E3" s="5"/>
      <c r="F3" s="5" t="s">
        <v>380</v>
      </c>
      <c r="G3" s="5" t="s">
        <v>381</v>
      </c>
      <c r="H3" s="6"/>
      <c r="I3" s="5"/>
      <c r="J3" s="6"/>
      <c r="K3" s="6"/>
      <c r="L3" s="6"/>
    </row>
    <row r="4" spans="1:12" ht="12">
      <c r="A4" s="5"/>
      <c r="B4" s="5"/>
      <c r="C4" s="5"/>
      <c r="D4" s="5"/>
      <c r="E4" s="5"/>
      <c r="F4" s="5"/>
      <c r="G4" s="5" t="s">
        <v>382</v>
      </c>
      <c r="H4" s="6"/>
      <c r="I4" s="5" t="s">
        <v>383</v>
      </c>
      <c r="J4" s="5"/>
      <c r="K4" s="5" t="s">
        <v>384</v>
      </c>
      <c r="L4" s="5"/>
    </row>
    <row r="5" spans="1:12" ht="31.5" customHeight="1">
      <c r="A5" s="7"/>
      <c r="B5" s="7"/>
      <c r="C5" s="5" t="s">
        <v>385</v>
      </c>
      <c r="D5" s="5" t="s">
        <v>386</v>
      </c>
      <c r="E5" s="5" t="s">
        <v>387</v>
      </c>
      <c r="F5" s="5"/>
      <c r="G5" s="5" t="s">
        <v>388</v>
      </c>
      <c r="H5" s="5" t="s">
        <v>389</v>
      </c>
      <c r="I5" s="5" t="s">
        <v>388</v>
      </c>
      <c r="J5" s="5" t="s">
        <v>389</v>
      </c>
      <c r="K5" s="5" t="s">
        <v>388</v>
      </c>
      <c r="L5" s="5" t="s">
        <v>389</v>
      </c>
    </row>
    <row r="6" spans="1:12" ht="18.75" customHeight="1">
      <c r="A6" s="8" t="s">
        <v>390</v>
      </c>
      <c r="B6" s="9"/>
      <c r="C6" s="10">
        <v>416.84</v>
      </c>
      <c r="D6" s="10">
        <v>416.84</v>
      </c>
      <c r="E6" s="10">
        <v>0</v>
      </c>
      <c r="F6" s="8" t="s">
        <v>38</v>
      </c>
      <c r="G6" s="8" t="s">
        <v>38</v>
      </c>
      <c r="H6" s="8" t="s">
        <v>38</v>
      </c>
      <c r="I6" s="8" t="s">
        <v>38</v>
      </c>
      <c r="J6" s="8" t="s">
        <v>38</v>
      </c>
      <c r="K6" s="8" t="s">
        <v>38</v>
      </c>
      <c r="L6" s="8" t="s">
        <v>38</v>
      </c>
    </row>
    <row r="7" spans="1:12" ht="28.5" customHeight="1">
      <c r="A7" s="11" t="s">
        <v>38</v>
      </c>
      <c r="B7" s="12" t="s">
        <v>391</v>
      </c>
      <c r="C7" s="10">
        <v>416.84</v>
      </c>
      <c r="D7" s="10">
        <v>416.84</v>
      </c>
      <c r="E7" s="10">
        <v>0</v>
      </c>
      <c r="F7" s="8" t="s">
        <v>38</v>
      </c>
      <c r="G7" s="8" t="s">
        <v>38</v>
      </c>
      <c r="H7" s="8" t="s">
        <v>38</v>
      </c>
      <c r="I7" s="8" t="s">
        <v>38</v>
      </c>
      <c r="J7" s="8" t="s">
        <v>38</v>
      </c>
      <c r="K7" s="8" t="s">
        <v>38</v>
      </c>
      <c r="L7" s="8" t="s">
        <v>38</v>
      </c>
    </row>
    <row r="8" spans="1:12" ht="59.25" customHeight="1">
      <c r="A8" s="11" t="s">
        <v>38</v>
      </c>
      <c r="B8" s="12" t="s">
        <v>392</v>
      </c>
      <c r="C8" s="10">
        <v>416.84</v>
      </c>
      <c r="D8" s="10">
        <v>416.84</v>
      </c>
      <c r="E8" s="10">
        <v>0</v>
      </c>
      <c r="F8" s="13" t="s">
        <v>393</v>
      </c>
      <c r="G8" s="13" t="s">
        <v>394</v>
      </c>
      <c r="H8" s="8" t="s">
        <v>395</v>
      </c>
      <c r="I8" s="8" t="s">
        <v>396</v>
      </c>
      <c r="J8" s="13" t="s">
        <v>397</v>
      </c>
      <c r="K8" s="13" t="s">
        <v>38</v>
      </c>
      <c r="L8" s="13" t="s">
        <v>398</v>
      </c>
    </row>
    <row r="9" spans="1:12" ht="49.5" customHeight="1">
      <c r="A9" s="14"/>
      <c r="B9" s="15"/>
      <c r="C9" s="16"/>
      <c r="D9" s="16"/>
      <c r="E9" s="16"/>
      <c r="F9" s="17"/>
      <c r="G9" s="13" t="s">
        <v>399</v>
      </c>
      <c r="H9" s="8" t="s">
        <v>400</v>
      </c>
      <c r="I9" s="8" t="s">
        <v>401</v>
      </c>
      <c r="J9" s="13" t="s">
        <v>402</v>
      </c>
      <c r="K9" s="17"/>
      <c r="L9" s="17"/>
    </row>
    <row r="10" spans="1:12" ht="66" customHeight="1">
      <c r="A10" s="14"/>
      <c r="B10" s="15"/>
      <c r="C10" s="16"/>
      <c r="D10" s="16"/>
      <c r="E10" s="16"/>
      <c r="F10" s="17"/>
      <c r="G10" s="13" t="s">
        <v>403</v>
      </c>
      <c r="H10" s="8" t="s">
        <v>404</v>
      </c>
      <c r="I10" s="22"/>
      <c r="J10" s="17"/>
      <c r="K10" s="17"/>
      <c r="L10" s="17"/>
    </row>
    <row r="11" spans="1:12" ht="84.75" customHeight="1">
      <c r="A11" s="14"/>
      <c r="B11" s="15"/>
      <c r="C11" s="16"/>
      <c r="D11" s="16"/>
      <c r="E11" s="16"/>
      <c r="F11" s="17"/>
      <c r="G11" s="13" t="s">
        <v>405</v>
      </c>
      <c r="H11" s="8" t="s">
        <v>406</v>
      </c>
      <c r="I11" s="22"/>
      <c r="J11" s="17"/>
      <c r="K11" s="17"/>
      <c r="L11" s="17"/>
    </row>
    <row r="12" spans="1:12" ht="168.75" customHeight="1">
      <c r="A12" s="14"/>
      <c r="B12" s="15"/>
      <c r="C12" s="16"/>
      <c r="D12" s="16"/>
      <c r="E12" s="16"/>
      <c r="F12" s="17"/>
      <c r="G12" s="13" t="s">
        <v>407</v>
      </c>
      <c r="H12" s="8" t="s">
        <v>408</v>
      </c>
      <c r="I12" s="22"/>
      <c r="J12" s="17"/>
      <c r="K12" s="17"/>
      <c r="L12" s="17"/>
    </row>
    <row r="13" spans="1:12" ht="118.5" customHeight="1">
      <c r="A13" s="14"/>
      <c r="B13" s="15"/>
      <c r="C13" s="16"/>
      <c r="D13" s="16"/>
      <c r="E13" s="16"/>
      <c r="F13" s="17"/>
      <c r="G13" s="13" t="s">
        <v>409</v>
      </c>
      <c r="H13" s="8" t="s">
        <v>410</v>
      </c>
      <c r="I13" s="22"/>
      <c r="J13" s="17"/>
      <c r="K13" s="17"/>
      <c r="L13" s="17"/>
    </row>
    <row r="14" spans="1:12" ht="77.25" customHeight="1">
      <c r="A14" s="14"/>
      <c r="B14" s="15"/>
      <c r="C14" s="16"/>
      <c r="D14" s="16"/>
      <c r="E14" s="16"/>
      <c r="F14" s="17"/>
      <c r="G14" s="13" t="s">
        <v>411</v>
      </c>
      <c r="H14" s="8" t="s">
        <v>412</v>
      </c>
      <c r="I14" s="22"/>
      <c r="J14" s="17"/>
      <c r="K14" s="17"/>
      <c r="L14" s="17"/>
    </row>
    <row r="15" spans="1:12" ht="49.5" customHeight="1">
      <c r="A15" s="14"/>
      <c r="B15" s="15"/>
      <c r="C15" s="16"/>
      <c r="D15" s="16"/>
      <c r="E15" s="16"/>
      <c r="F15" s="17"/>
      <c r="G15" s="13" t="s">
        <v>413</v>
      </c>
      <c r="H15" s="8" t="s">
        <v>414</v>
      </c>
      <c r="I15" s="22"/>
      <c r="J15" s="17"/>
      <c r="K15" s="17"/>
      <c r="L15" s="17"/>
    </row>
    <row r="16" spans="1:12" ht="36.75" customHeight="1">
      <c r="A16" s="14"/>
      <c r="B16" s="15"/>
      <c r="C16" s="16"/>
      <c r="D16" s="16"/>
      <c r="E16" s="16"/>
      <c r="F16" s="17"/>
      <c r="G16" s="13" t="s">
        <v>415</v>
      </c>
      <c r="H16" s="8" t="s">
        <v>414</v>
      </c>
      <c r="I16" s="22"/>
      <c r="J16" s="17"/>
      <c r="K16" s="17"/>
      <c r="L16" s="17"/>
    </row>
    <row r="17" spans="1:12" ht="51" customHeight="1">
      <c r="A17" s="14"/>
      <c r="B17" s="15"/>
      <c r="C17" s="16"/>
      <c r="D17" s="16"/>
      <c r="E17" s="16"/>
      <c r="F17" s="17"/>
      <c r="G17" s="13" t="s">
        <v>416</v>
      </c>
      <c r="H17" s="8" t="s">
        <v>414</v>
      </c>
      <c r="I17" s="22"/>
      <c r="J17" s="17"/>
      <c r="K17" s="17"/>
      <c r="L17" s="17"/>
    </row>
    <row r="18" spans="1:12" ht="60.75" customHeight="1">
      <c r="A18" s="14"/>
      <c r="B18" s="15"/>
      <c r="C18" s="16"/>
      <c r="D18" s="16"/>
      <c r="E18" s="16"/>
      <c r="F18" s="17"/>
      <c r="G18" s="13" t="s">
        <v>417</v>
      </c>
      <c r="H18" s="8" t="s">
        <v>418</v>
      </c>
      <c r="I18" s="22"/>
      <c r="J18" s="17"/>
      <c r="K18" s="17"/>
      <c r="L18" s="17"/>
    </row>
    <row r="19" spans="1:12" ht="54.75" customHeight="1">
      <c r="A19" s="14"/>
      <c r="B19" s="15"/>
      <c r="C19" s="16"/>
      <c r="D19" s="16"/>
      <c r="E19" s="16"/>
      <c r="F19" s="17"/>
      <c r="G19" s="13" t="s">
        <v>419</v>
      </c>
      <c r="H19" s="8" t="s">
        <v>418</v>
      </c>
      <c r="I19" s="22"/>
      <c r="J19" s="17"/>
      <c r="K19" s="17"/>
      <c r="L19" s="17"/>
    </row>
    <row r="20" spans="1:12" ht="47.25" customHeight="1">
      <c r="A20" s="14"/>
      <c r="B20" s="15"/>
      <c r="C20" s="16"/>
      <c r="D20" s="16"/>
      <c r="E20" s="16"/>
      <c r="F20" s="17"/>
      <c r="G20" s="13" t="s">
        <v>420</v>
      </c>
      <c r="H20" s="8" t="s">
        <v>421</v>
      </c>
      <c r="I20" s="22"/>
      <c r="J20" s="17"/>
      <c r="K20" s="17"/>
      <c r="L20" s="17"/>
    </row>
    <row r="21" spans="1:12" ht="52.5" customHeight="1">
      <c r="A21" s="18"/>
      <c r="B21" s="19"/>
      <c r="C21" s="20"/>
      <c r="D21" s="20"/>
      <c r="E21" s="20"/>
      <c r="F21" s="21"/>
      <c r="G21" s="13" t="s">
        <v>422</v>
      </c>
      <c r="H21" s="8" t="s">
        <v>423</v>
      </c>
      <c r="I21" s="23"/>
      <c r="J21" s="21"/>
      <c r="K21" s="21"/>
      <c r="L21" s="21"/>
    </row>
  </sheetData>
  <sheetProtection/>
  <mergeCells count="20">
    <mergeCell ref="A1:L1"/>
    <mergeCell ref="A2:L2"/>
    <mergeCell ref="G3:L3"/>
    <mergeCell ref="G4:H4"/>
    <mergeCell ref="I4:J4"/>
    <mergeCell ref="K4:L4"/>
    <mergeCell ref="A6:B6"/>
    <mergeCell ref="A8:A21"/>
    <mergeCell ref="B8:B21"/>
    <mergeCell ref="C8:C21"/>
    <mergeCell ref="D8:D21"/>
    <mergeCell ref="E8:E21"/>
    <mergeCell ref="F3:F5"/>
    <mergeCell ref="F8:F21"/>
    <mergeCell ref="I9:I21"/>
    <mergeCell ref="J9:J21"/>
    <mergeCell ref="K8:K21"/>
    <mergeCell ref="L8:L21"/>
    <mergeCell ref="A3:B5"/>
    <mergeCell ref="C3:E4"/>
  </mergeCells>
  <printOptions/>
  <pageMargins left="0.39" right="0.39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view="pageBreakPreview" zoomScale="60" zoomScaleNormal="70" workbookViewId="0" topLeftCell="A21">
      <selection activeCell="A44" sqref="A44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08"/>
      <c r="B1" s="108"/>
      <c r="C1" s="108"/>
      <c r="D1" s="51" t="s">
        <v>3</v>
      </c>
    </row>
    <row r="2" spans="1:4" ht="20.25" customHeight="1">
      <c r="A2" s="27" t="s">
        <v>4</v>
      </c>
      <c r="B2" s="27"/>
      <c r="C2" s="27"/>
      <c r="D2" s="27"/>
    </row>
    <row r="3" spans="1:4" ht="12" customHeight="1">
      <c r="A3" s="109" t="s">
        <v>0</v>
      </c>
      <c r="B3" s="109"/>
      <c r="C3" s="49"/>
      <c r="D3" s="30" t="s">
        <v>5</v>
      </c>
    </row>
    <row r="4" spans="1:4" ht="20.25" customHeight="1">
      <c r="A4" s="110" t="s">
        <v>6</v>
      </c>
      <c r="B4" s="111"/>
      <c r="C4" s="110" t="s">
        <v>7</v>
      </c>
      <c r="D4" s="111"/>
    </row>
    <row r="5" spans="1:4" ht="20.25" customHeight="1">
      <c r="A5" s="113" t="s">
        <v>8</v>
      </c>
      <c r="B5" s="113" t="s">
        <v>9</v>
      </c>
      <c r="C5" s="113" t="s">
        <v>8</v>
      </c>
      <c r="D5" s="115" t="s">
        <v>9</v>
      </c>
    </row>
    <row r="6" spans="1:4" ht="20.25" customHeight="1">
      <c r="A6" s="126" t="s">
        <v>10</v>
      </c>
      <c r="B6" s="159">
        <v>1493.26</v>
      </c>
      <c r="C6" s="126" t="s">
        <v>11</v>
      </c>
      <c r="D6" s="159">
        <v>0</v>
      </c>
    </row>
    <row r="7" spans="1:4" ht="20.25" customHeight="1">
      <c r="A7" s="126" t="s">
        <v>12</v>
      </c>
      <c r="B7" s="117">
        <v>0</v>
      </c>
      <c r="C7" s="126" t="s">
        <v>13</v>
      </c>
      <c r="D7" s="159">
        <v>0</v>
      </c>
    </row>
    <row r="8" spans="1:4" ht="20.25" customHeight="1">
      <c r="A8" s="116" t="s">
        <v>14</v>
      </c>
      <c r="B8" s="159">
        <v>0</v>
      </c>
      <c r="C8" s="160" t="s">
        <v>15</v>
      </c>
      <c r="D8" s="159">
        <v>0</v>
      </c>
    </row>
    <row r="9" spans="1:4" ht="20.25" customHeight="1">
      <c r="A9" s="126" t="s">
        <v>16</v>
      </c>
      <c r="B9" s="152">
        <v>0</v>
      </c>
      <c r="C9" s="126" t="s">
        <v>17</v>
      </c>
      <c r="D9" s="159">
        <v>0</v>
      </c>
    </row>
    <row r="10" spans="1:4" ht="20.25" customHeight="1">
      <c r="A10" s="126" t="s">
        <v>18</v>
      </c>
      <c r="B10" s="159">
        <v>210</v>
      </c>
      <c r="C10" s="126" t="s">
        <v>19</v>
      </c>
      <c r="D10" s="159">
        <v>3.6</v>
      </c>
    </row>
    <row r="11" spans="1:4" ht="20.25" customHeight="1">
      <c r="A11" s="126" t="s">
        <v>20</v>
      </c>
      <c r="B11" s="159">
        <v>0</v>
      </c>
      <c r="C11" s="126" t="s">
        <v>21</v>
      </c>
      <c r="D11" s="159">
        <v>1460.32</v>
      </c>
    </row>
    <row r="12" spans="1:4" ht="20.25" customHeight="1">
      <c r="A12" s="126"/>
      <c r="B12" s="159"/>
      <c r="C12" s="126" t="s">
        <v>22</v>
      </c>
      <c r="D12" s="159">
        <v>0</v>
      </c>
    </row>
    <row r="13" spans="1:4" ht="20.25" customHeight="1">
      <c r="A13" s="120"/>
      <c r="B13" s="159"/>
      <c r="C13" s="126" t="s">
        <v>23</v>
      </c>
      <c r="D13" s="159">
        <v>107.55</v>
      </c>
    </row>
    <row r="14" spans="1:4" ht="20.25" customHeight="1">
      <c r="A14" s="120"/>
      <c r="B14" s="159"/>
      <c r="C14" s="126" t="s">
        <v>24</v>
      </c>
      <c r="D14" s="159">
        <v>0</v>
      </c>
    </row>
    <row r="15" spans="1:4" ht="20.25" customHeight="1">
      <c r="A15" s="120"/>
      <c r="B15" s="159"/>
      <c r="C15" s="126" t="s">
        <v>25</v>
      </c>
      <c r="D15" s="159">
        <v>64.36</v>
      </c>
    </row>
    <row r="16" spans="1:4" ht="20.25" customHeight="1">
      <c r="A16" s="120"/>
      <c r="B16" s="159"/>
      <c r="C16" s="126" t="s">
        <v>26</v>
      </c>
      <c r="D16" s="159">
        <v>0</v>
      </c>
    </row>
    <row r="17" spans="1:4" ht="20.25" customHeight="1">
      <c r="A17" s="120"/>
      <c r="B17" s="159"/>
      <c r="C17" s="126" t="s">
        <v>27</v>
      </c>
      <c r="D17" s="159">
        <v>0</v>
      </c>
    </row>
    <row r="18" spans="1:4" ht="20.25" customHeight="1">
      <c r="A18" s="120"/>
      <c r="B18" s="159"/>
      <c r="C18" s="126" t="s">
        <v>28</v>
      </c>
      <c r="D18" s="159">
        <v>0</v>
      </c>
    </row>
    <row r="19" spans="1:4" ht="20.25" customHeight="1">
      <c r="A19" s="120"/>
      <c r="B19" s="159"/>
      <c r="C19" s="126" t="s">
        <v>29</v>
      </c>
      <c r="D19" s="159">
        <v>0</v>
      </c>
    </row>
    <row r="20" spans="1:4" ht="20.25" customHeight="1">
      <c r="A20" s="120"/>
      <c r="B20" s="159"/>
      <c r="C20" s="126" t="s">
        <v>30</v>
      </c>
      <c r="D20" s="159">
        <v>0</v>
      </c>
    </row>
    <row r="21" spans="1:4" ht="20.25" customHeight="1">
      <c r="A21" s="120"/>
      <c r="B21" s="159"/>
      <c r="C21" s="126" t="s">
        <v>31</v>
      </c>
      <c r="D21" s="159">
        <v>0</v>
      </c>
    </row>
    <row r="22" spans="1:4" ht="20.25" customHeight="1">
      <c r="A22" s="120"/>
      <c r="B22" s="159"/>
      <c r="C22" s="126" t="s">
        <v>32</v>
      </c>
      <c r="D22" s="159">
        <v>0</v>
      </c>
    </row>
    <row r="23" spans="1:4" ht="20.25" customHeight="1">
      <c r="A23" s="120"/>
      <c r="B23" s="159"/>
      <c r="C23" s="126" t="s">
        <v>33</v>
      </c>
      <c r="D23" s="159">
        <v>0</v>
      </c>
    </row>
    <row r="24" spans="1:4" ht="20.25" customHeight="1">
      <c r="A24" s="120"/>
      <c r="B24" s="159"/>
      <c r="C24" s="126" t="s">
        <v>34</v>
      </c>
      <c r="D24" s="159">
        <v>0</v>
      </c>
    </row>
    <row r="25" spans="1:4" ht="20.25" customHeight="1">
      <c r="A25" s="120"/>
      <c r="B25" s="159"/>
      <c r="C25" s="126" t="s">
        <v>35</v>
      </c>
      <c r="D25" s="159">
        <v>108.33</v>
      </c>
    </row>
    <row r="26" spans="1:4" ht="20.25" customHeight="1">
      <c r="A26" s="126"/>
      <c r="B26" s="159"/>
      <c r="C26" s="126" t="s">
        <v>36</v>
      </c>
      <c r="D26" s="159">
        <v>0</v>
      </c>
    </row>
    <row r="27" spans="1:4" ht="20.25" customHeight="1">
      <c r="A27" s="126"/>
      <c r="B27" s="159"/>
      <c r="C27" s="126" t="s">
        <v>37</v>
      </c>
      <c r="D27" s="159">
        <v>0</v>
      </c>
    </row>
    <row r="28" spans="1:4" ht="20.25" customHeight="1">
      <c r="A28" s="126" t="s">
        <v>38</v>
      </c>
      <c r="B28" s="159"/>
      <c r="C28" s="126" t="s">
        <v>39</v>
      </c>
      <c r="D28" s="159">
        <v>0</v>
      </c>
    </row>
    <row r="29" spans="1:4" ht="20.25" customHeight="1">
      <c r="A29" s="126"/>
      <c r="B29" s="159"/>
      <c r="C29" s="126" t="s">
        <v>40</v>
      </c>
      <c r="D29" s="159">
        <v>0</v>
      </c>
    </row>
    <row r="30" spans="1:4" ht="20.25" customHeight="1">
      <c r="A30" s="126"/>
      <c r="B30" s="159"/>
      <c r="C30" s="126" t="s">
        <v>41</v>
      </c>
      <c r="D30" s="159">
        <v>0</v>
      </c>
    </row>
    <row r="31" spans="1:4" ht="20.25" customHeight="1">
      <c r="A31" s="126"/>
      <c r="B31" s="159"/>
      <c r="C31" s="126" t="s">
        <v>42</v>
      </c>
      <c r="D31" s="159">
        <v>0</v>
      </c>
    </row>
    <row r="32" spans="1:4" ht="20.25" customHeight="1">
      <c r="A32" s="126"/>
      <c r="B32" s="159"/>
      <c r="C32" s="126" t="s">
        <v>43</v>
      </c>
      <c r="D32" s="159">
        <v>0</v>
      </c>
    </row>
    <row r="33" spans="1:4" ht="20.25" customHeight="1">
      <c r="A33" s="126"/>
      <c r="B33" s="159"/>
      <c r="C33" s="126" t="s">
        <v>44</v>
      </c>
      <c r="D33" s="159">
        <v>0</v>
      </c>
    </row>
    <row r="34" spans="1:4" ht="20.25" customHeight="1">
      <c r="A34" s="126"/>
      <c r="B34" s="159"/>
      <c r="C34" s="126" t="s">
        <v>45</v>
      </c>
      <c r="D34" s="159">
        <v>0</v>
      </c>
    </row>
    <row r="35" spans="1:4" ht="20.25" customHeight="1">
      <c r="A35" s="132" t="s">
        <v>46</v>
      </c>
      <c r="B35" s="161">
        <f>SUM(B6:B34)</f>
        <v>1703.26</v>
      </c>
      <c r="C35" s="132" t="s">
        <v>47</v>
      </c>
      <c r="D35" s="161">
        <f>SUM(D6:D34)</f>
        <v>1744.1599999999996</v>
      </c>
    </row>
    <row r="36" spans="1:4" ht="20.25" customHeight="1">
      <c r="A36" s="126" t="s">
        <v>48</v>
      </c>
      <c r="B36" s="159">
        <v>0</v>
      </c>
      <c r="C36" s="126" t="s">
        <v>49</v>
      </c>
      <c r="D36" s="159">
        <v>0</v>
      </c>
    </row>
    <row r="37" spans="1:4" ht="20.25" customHeight="1">
      <c r="A37" s="126" t="s">
        <v>50</v>
      </c>
      <c r="B37" s="159">
        <v>40.9</v>
      </c>
      <c r="C37" s="126" t="s">
        <v>51</v>
      </c>
      <c r="D37" s="159">
        <v>0</v>
      </c>
    </row>
    <row r="38" spans="1:4" ht="20.25" customHeight="1">
      <c r="A38" s="126"/>
      <c r="B38" s="159"/>
      <c r="C38" s="126" t="s">
        <v>52</v>
      </c>
      <c r="D38" s="159">
        <v>0</v>
      </c>
    </row>
    <row r="39" spans="1:4" ht="20.25" customHeight="1">
      <c r="A39" s="132" t="s">
        <v>53</v>
      </c>
      <c r="B39" s="162">
        <f>SUM(B35:B37)</f>
        <v>1744.16</v>
      </c>
      <c r="C39" s="132" t="s">
        <v>54</v>
      </c>
      <c r="D39" s="161">
        <f>SUM(D35,D36,D38)</f>
        <v>1744.1599999999996</v>
      </c>
    </row>
    <row r="40" spans="1:4" ht="20.25" customHeight="1">
      <c r="A40" s="163"/>
      <c r="B40" s="164"/>
      <c r="C40" s="165"/>
      <c r="D40" s="108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M7" sqref="M7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04"/>
      <c r="T1" s="158" t="s">
        <v>55</v>
      </c>
    </row>
    <row r="2" spans="1:20" ht="19.5" customHeight="1">
      <c r="A2" s="27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9.5" customHeight="1">
      <c r="A3" s="28" t="s">
        <v>0</v>
      </c>
      <c r="B3" s="28"/>
      <c r="C3" s="28"/>
      <c r="D3" s="28"/>
      <c r="E3" s="28"/>
      <c r="F3" s="52"/>
      <c r="G3" s="52"/>
      <c r="H3" s="52"/>
      <c r="I3" s="52"/>
      <c r="J3" s="96"/>
      <c r="K3" s="96"/>
      <c r="L3" s="96"/>
      <c r="M3" s="96"/>
      <c r="N3" s="96"/>
      <c r="O3" s="96"/>
      <c r="P3" s="96"/>
      <c r="Q3" s="96"/>
      <c r="R3" s="96"/>
      <c r="S3" s="82"/>
      <c r="T3" s="30" t="s">
        <v>5</v>
      </c>
    </row>
    <row r="4" spans="1:20" ht="19.5" customHeight="1">
      <c r="A4" s="31" t="s">
        <v>57</v>
      </c>
      <c r="B4" s="32"/>
      <c r="C4" s="32"/>
      <c r="D4" s="32"/>
      <c r="E4" s="33"/>
      <c r="F4" s="75" t="s">
        <v>58</v>
      </c>
      <c r="G4" s="35" t="s">
        <v>59</v>
      </c>
      <c r="H4" s="38" t="s">
        <v>60</v>
      </c>
      <c r="I4" s="38" t="s">
        <v>61</v>
      </c>
      <c r="J4" s="38" t="s">
        <v>62</v>
      </c>
      <c r="K4" s="38" t="s">
        <v>63</v>
      </c>
      <c r="L4" s="38"/>
      <c r="M4" s="153" t="s">
        <v>64</v>
      </c>
      <c r="N4" s="92" t="s">
        <v>65</v>
      </c>
      <c r="O4" s="93"/>
      <c r="P4" s="93"/>
      <c r="Q4" s="93"/>
      <c r="R4" s="94"/>
      <c r="S4" s="75" t="s">
        <v>66</v>
      </c>
      <c r="T4" s="38" t="s">
        <v>67</v>
      </c>
    </row>
    <row r="5" spans="1:20" ht="19.5" customHeight="1">
      <c r="A5" s="31" t="s">
        <v>68</v>
      </c>
      <c r="B5" s="32"/>
      <c r="C5" s="33"/>
      <c r="D5" s="77" t="s">
        <v>69</v>
      </c>
      <c r="E5" s="37" t="s">
        <v>70</v>
      </c>
      <c r="F5" s="38"/>
      <c r="G5" s="35"/>
      <c r="H5" s="38"/>
      <c r="I5" s="38"/>
      <c r="J5" s="38"/>
      <c r="K5" s="154" t="s">
        <v>71</v>
      </c>
      <c r="L5" s="38" t="s">
        <v>72</v>
      </c>
      <c r="M5" s="155"/>
      <c r="N5" s="88" t="s">
        <v>73</v>
      </c>
      <c r="O5" s="88" t="s">
        <v>74</v>
      </c>
      <c r="P5" s="88" t="s">
        <v>75</v>
      </c>
      <c r="Q5" s="88" t="s">
        <v>76</v>
      </c>
      <c r="R5" s="88" t="s">
        <v>77</v>
      </c>
      <c r="S5" s="38"/>
      <c r="T5" s="38"/>
    </row>
    <row r="6" spans="1:20" ht="30.75" customHeight="1">
      <c r="A6" s="40" t="s">
        <v>78</v>
      </c>
      <c r="B6" s="39" t="s">
        <v>79</v>
      </c>
      <c r="C6" s="41" t="s">
        <v>80</v>
      </c>
      <c r="D6" s="43"/>
      <c r="E6" s="43"/>
      <c r="F6" s="44"/>
      <c r="G6" s="45"/>
      <c r="H6" s="44"/>
      <c r="I6" s="44"/>
      <c r="J6" s="44"/>
      <c r="K6" s="156"/>
      <c r="L6" s="44"/>
      <c r="M6" s="157"/>
      <c r="N6" s="44"/>
      <c r="O6" s="44"/>
      <c r="P6" s="44"/>
      <c r="Q6" s="44"/>
      <c r="R6" s="44"/>
      <c r="S6" s="44"/>
      <c r="T6" s="44"/>
    </row>
    <row r="7" spans="1:20" ht="19.5" customHeight="1">
      <c r="A7" s="46" t="s">
        <v>38</v>
      </c>
      <c r="B7" s="46" t="s">
        <v>38</v>
      </c>
      <c r="C7" s="46" t="s">
        <v>38</v>
      </c>
      <c r="D7" s="46" t="s">
        <v>38</v>
      </c>
      <c r="E7" s="46" t="s">
        <v>58</v>
      </c>
      <c r="F7" s="64">
        <v>1744.16</v>
      </c>
      <c r="G7" s="64">
        <v>40.9</v>
      </c>
      <c r="H7" s="64">
        <v>1493.26</v>
      </c>
      <c r="I7" s="64">
        <v>0</v>
      </c>
      <c r="J7" s="47">
        <v>0</v>
      </c>
      <c r="K7" s="48">
        <v>0</v>
      </c>
      <c r="L7" s="64">
        <v>0</v>
      </c>
      <c r="M7" s="47">
        <v>210</v>
      </c>
      <c r="N7" s="48">
        <f aca="true" t="shared" si="0" ref="N7:N28">SUM(O7:R7)</f>
        <v>0</v>
      </c>
      <c r="O7" s="64">
        <v>0</v>
      </c>
      <c r="P7" s="64">
        <v>0</v>
      </c>
      <c r="Q7" s="64">
        <v>0</v>
      </c>
      <c r="R7" s="47">
        <v>0</v>
      </c>
      <c r="S7" s="48">
        <v>0</v>
      </c>
      <c r="T7" s="47">
        <v>0</v>
      </c>
    </row>
    <row r="8" spans="1:20" ht="19.5" customHeight="1">
      <c r="A8" s="46" t="s">
        <v>38</v>
      </c>
      <c r="B8" s="46" t="s">
        <v>38</v>
      </c>
      <c r="C8" s="46" t="s">
        <v>38</v>
      </c>
      <c r="D8" s="46" t="s">
        <v>38</v>
      </c>
      <c r="E8" s="46" t="s">
        <v>81</v>
      </c>
      <c r="F8" s="64">
        <v>1421.58</v>
      </c>
      <c r="G8" s="64">
        <v>40.9</v>
      </c>
      <c r="H8" s="64">
        <v>1380.68</v>
      </c>
      <c r="I8" s="64">
        <v>0</v>
      </c>
      <c r="J8" s="47">
        <v>0</v>
      </c>
      <c r="K8" s="48">
        <v>0</v>
      </c>
      <c r="L8" s="64">
        <v>0</v>
      </c>
      <c r="M8" s="47">
        <v>0</v>
      </c>
      <c r="N8" s="48">
        <f t="shared" si="0"/>
        <v>0</v>
      </c>
      <c r="O8" s="64">
        <v>0</v>
      </c>
      <c r="P8" s="64">
        <v>0</v>
      </c>
      <c r="Q8" s="64">
        <v>0</v>
      </c>
      <c r="R8" s="47">
        <v>0</v>
      </c>
      <c r="S8" s="48">
        <v>0</v>
      </c>
      <c r="T8" s="47">
        <v>0</v>
      </c>
    </row>
    <row r="9" spans="1:20" ht="19.5" customHeight="1">
      <c r="A9" s="46" t="s">
        <v>38</v>
      </c>
      <c r="B9" s="46" t="s">
        <v>38</v>
      </c>
      <c r="C9" s="46" t="s">
        <v>38</v>
      </c>
      <c r="D9" s="46" t="s">
        <v>38</v>
      </c>
      <c r="E9" s="46" t="s">
        <v>82</v>
      </c>
      <c r="F9" s="64">
        <v>1421.58</v>
      </c>
      <c r="G9" s="64">
        <v>40.9</v>
      </c>
      <c r="H9" s="64">
        <v>1380.68</v>
      </c>
      <c r="I9" s="64">
        <v>0</v>
      </c>
      <c r="J9" s="47">
        <v>0</v>
      </c>
      <c r="K9" s="48">
        <v>0</v>
      </c>
      <c r="L9" s="64">
        <v>0</v>
      </c>
      <c r="M9" s="47">
        <v>0</v>
      </c>
      <c r="N9" s="48">
        <f t="shared" si="0"/>
        <v>0</v>
      </c>
      <c r="O9" s="64">
        <v>0</v>
      </c>
      <c r="P9" s="64">
        <v>0</v>
      </c>
      <c r="Q9" s="64">
        <v>0</v>
      </c>
      <c r="R9" s="47">
        <v>0</v>
      </c>
      <c r="S9" s="48">
        <v>0</v>
      </c>
      <c r="T9" s="47">
        <v>0</v>
      </c>
    </row>
    <row r="10" spans="1:20" ht="19.5" customHeight="1">
      <c r="A10" s="46" t="s">
        <v>83</v>
      </c>
      <c r="B10" s="46" t="s">
        <v>84</v>
      </c>
      <c r="C10" s="46" t="s">
        <v>85</v>
      </c>
      <c r="D10" s="46" t="s">
        <v>86</v>
      </c>
      <c r="E10" s="46" t="s">
        <v>87</v>
      </c>
      <c r="F10" s="64">
        <v>0.6</v>
      </c>
      <c r="G10" s="64">
        <v>0</v>
      </c>
      <c r="H10" s="64">
        <v>0.6</v>
      </c>
      <c r="I10" s="64">
        <v>0</v>
      </c>
      <c r="J10" s="47">
        <v>0</v>
      </c>
      <c r="K10" s="48">
        <v>0</v>
      </c>
      <c r="L10" s="64">
        <v>0</v>
      </c>
      <c r="M10" s="47">
        <v>0</v>
      </c>
      <c r="N10" s="48">
        <f t="shared" si="0"/>
        <v>0</v>
      </c>
      <c r="O10" s="64">
        <v>0</v>
      </c>
      <c r="P10" s="64">
        <v>0</v>
      </c>
      <c r="Q10" s="64">
        <v>0</v>
      </c>
      <c r="R10" s="47">
        <v>0</v>
      </c>
      <c r="S10" s="48">
        <v>0</v>
      </c>
      <c r="T10" s="47">
        <v>0</v>
      </c>
    </row>
    <row r="11" spans="1:20" ht="19.5" customHeight="1">
      <c r="A11" s="46" t="s">
        <v>88</v>
      </c>
      <c r="B11" s="46" t="s">
        <v>89</v>
      </c>
      <c r="C11" s="46" t="s">
        <v>89</v>
      </c>
      <c r="D11" s="46" t="s">
        <v>86</v>
      </c>
      <c r="E11" s="46" t="s">
        <v>90</v>
      </c>
      <c r="F11" s="64">
        <v>565.11</v>
      </c>
      <c r="G11" s="64">
        <v>0</v>
      </c>
      <c r="H11" s="64">
        <v>565.11</v>
      </c>
      <c r="I11" s="64">
        <v>0</v>
      </c>
      <c r="J11" s="47">
        <v>0</v>
      </c>
      <c r="K11" s="48">
        <v>0</v>
      </c>
      <c r="L11" s="64">
        <v>0</v>
      </c>
      <c r="M11" s="47">
        <v>0</v>
      </c>
      <c r="N11" s="48">
        <f t="shared" si="0"/>
        <v>0</v>
      </c>
      <c r="O11" s="64">
        <v>0</v>
      </c>
      <c r="P11" s="64">
        <v>0</v>
      </c>
      <c r="Q11" s="64">
        <v>0</v>
      </c>
      <c r="R11" s="47">
        <v>0</v>
      </c>
      <c r="S11" s="48">
        <v>0</v>
      </c>
      <c r="T11" s="47">
        <v>0</v>
      </c>
    </row>
    <row r="12" spans="1:20" ht="19.5" customHeight="1">
      <c r="A12" s="46" t="s">
        <v>88</v>
      </c>
      <c r="B12" s="46" t="s">
        <v>89</v>
      </c>
      <c r="C12" s="46" t="s">
        <v>91</v>
      </c>
      <c r="D12" s="46" t="s">
        <v>86</v>
      </c>
      <c r="E12" s="46" t="s">
        <v>92</v>
      </c>
      <c r="F12" s="64">
        <v>613.92</v>
      </c>
      <c r="G12" s="64">
        <v>40.9</v>
      </c>
      <c r="H12" s="64">
        <v>573.02</v>
      </c>
      <c r="I12" s="64">
        <v>0</v>
      </c>
      <c r="J12" s="47">
        <v>0</v>
      </c>
      <c r="K12" s="48">
        <v>0</v>
      </c>
      <c r="L12" s="64">
        <v>0</v>
      </c>
      <c r="M12" s="47">
        <v>0</v>
      </c>
      <c r="N12" s="48">
        <f t="shared" si="0"/>
        <v>0</v>
      </c>
      <c r="O12" s="64">
        <v>0</v>
      </c>
      <c r="P12" s="64">
        <v>0</v>
      </c>
      <c r="Q12" s="64">
        <v>0</v>
      </c>
      <c r="R12" s="47">
        <v>0</v>
      </c>
      <c r="S12" s="48">
        <v>0</v>
      </c>
      <c r="T12" s="47">
        <v>0</v>
      </c>
    </row>
    <row r="13" spans="1:20" ht="19.5" customHeight="1">
      <c r="A13" s="46" t="s">
        <v>93</v>
      </c>
      <c r="B13" s="46" t="s">
        <v>94</v>
      </c>
      <c r="C13" s="46" t="s">
        <v>89</v>
      </c>
      <c r="D13" s="46" t="s">
        <v>86</v>
      </c>
      <c r="E13" s="46" t="s">
        <v>95</v>
      </c>
      <c r="F13" s="64">
        <v>29.04</v>
      </c>
      <c r="G13" s="64">
        <v>0</v>
      </c>
      <c r="H13" s="64">
        <v>29.04</v>
      </c>
      <c r="I13" s="64">
        <v>0</v>
      </c>
      <c r="J13" s="47">
        <v>0</v>
      </c>
      <c r="K13" s="48">
        <v>0</v>
      </c>
      <c r="L13" s="64">
        <v>0</v>
      </c>
      <c r="M13" s="47">
        <v>0</v>
      </c>
      <c r="N13" s="48">
        <f t="shared" si="0"/>
        <v>0</v>
      </c>
      <c r="O13" s="64">
        <v>0</v>
      </c>
      <c r="P13" s="64">
        <v>0</v>
      </c>
      <c r="Q13" s="64">
        <v>0</v>
      </c>
      <c r="R13" s="47">
        <v>0</v>
      </c>
      <c r="S13" s="48">
        <v>0</v>
      </c>
      <c r="T13" s="47">
        <v>0</v>
      </c>
    </row>
    <row r="14" spans="1:20" ht="19.5" customHeight="1">
      <c r="A14" s="46" t="s">
        <v>93</v>
      </c>
      <c r="B14" s="46" t="s">
        <v>94</v>
      </c>
      <c r="C14" s="46" t="s">
        <v>91</v>
      </c>
      <c r="D14" s="46" t="s">
        <v>86</v>
      </c>
      <c r="E14" s="46" t="s">
        <v>96</v>
      </c>
      <c r="F14" s="64">
        <v>1.9</v>
      </c>
      <c r="G14" s="64">
        <v>0</v>
      </c>
      <c r="H14" s="64">
        <v>1.9</v>
      </c>
      <c r="I14" s="64">
        <v>0</v>
      </c>
      <c r="J14" s="47">
        <v>0</v>
      </c>
      <c r="K14" s="48">
        <v>0</v>
      </c>
      <c r="L14" s="64">
        <v>0</v>
      </c>
      <c r="M14" s="47">
        <v>0</v>
      </c>
      <c r="N14" s="48">
        <f t="shared" si="0"/>
        <v>0</v>
      </c>
      <c r="O14" s="64">
        <v>0</v>
      </c>
      <c r="P14" s="64">
        <v>0</v>
      </c>
      <c r="Q14" s="64">
        <v>0</v>
      </c>
      <c r="R14" s="47">
        <v>0</v>
      </c>
      <c r="S14" s="48">
        <v>0</v>
      </c>
      <c r="T14" s="47">
        <v>0</v>
      </c>
    </row>
    <row r="15" spans="1:20" ht="19.5" customHeight="1">
      <c r="A15" s="46" t="s">
        <v>93</v>
      </c>
      <c r="B15" s="46" t="s">
        <v>94</v>
      </c>
      <c r="C15" s="46" t="s">
        <v>94</v>
      </c>
      <c r="D15" s="46" t="s">
        <v>86</v>
      </c>
      <c r="E15" s="46" t="s">
        <v>97</v>
      </c>
      <c r="F15" s="64">
        <v>57.76</v>
      </c>
      <c r="G15" s="64">
        <v>0</v>
      </c>
      <c r="H15" s="64">
        <v>57.76</v>
      </c>
      <c r="I15" s="64">
        <v>0</v>
      </c>
      <c r="J15" s="47">
        <v>0</v>
      </c>
      <c r="K15" s="48">
        <v>0</v>
      </c>
      <c r="L15" s="64">
        <v>0</v>
      </c>
      <c r="M15" s="47">
        <v>0</v>
      </c>
      <c r="N15" s="48">
        <f t="shared" si="0"/>
        <v>0</v>
      </c>
      <c r="O15" s="64">
        <v>0</v>
      </c>
      <c r="P15" s="64">
        <v>0</v>
      </c>
      <c r="Q15" s="64">
        <v>0</v>
      </c>
      <c r="R15" s="47">
        <v>0</v>
      </c>
      <c r="S15" s="48">
        <v>0</v>
      </c>
      <c r="T15" s="47">
        <v>0</v>
      </c>
    </row>
    <row r="16" spans="1:20" ht="19.5" customHeight="1">
      <c r="A16" s="46" t="s">
        <v>98</v>
      </c>
      <c r="B16" s="46" t="s">
        <v>99</v>
      </c>
      <c r="C16" s="46" t="s">
        <v>91</v>
      </c>
      <c r="D16" s="46" t="s">
        <v>86</v>
      </c>
      <c r="E16" s="46" t="s">
        <v>100</v>
      </c>
      <c r="F16" s="64">
        <v>43.89</v>
      </c>
      <c r="G16" s="64">
        <v>0</v>
      </c>
      <c r="H16" s="64">
        <v>43.89</v>
      </c>
      <c r="I16" s="64">
        <v>0</v>
      </c>
      <c r="J16" s="47">
        <v>0</v>
      </c>
      <c r="K16" s="48">
        <v>0</v>
      </c>
      <c r="L16" s="64">
        <v>0</v>
      </c>
      <c r="M16" s="47">
        <v>0</v>
      </c>
      <c r="N16" s="48">
        <f t="shared" si="0"/>
        <v>0</v>
      </c>
      <c r="O16" s="64">
        <v>0</v>
      </c>
      <c r="P16" s="64">
        <v>0</v>
      </c>
      <c r="Q16" s="64">
        <v>0</v>
      </c>
      <c r="R16" s="47">
        <v>0</v>
      </c>
      <c r="S16" s="48">
        <v>0</v>
      </c>
      <c r="T16" s="47">
        <v>0</v>
      </c>
    </row>
    <row r="17" spans="1:20" ht="19.5" customHeight="1">
      <c r="A17" s="46" t="s">
        <v>98</v>
      </c>
      <c r="B17" s="46" t="s">
        <v>99</v>
      </c>
      <c r="C17" s="46" t="s">
        <v>85</v>
      </c>
      <c r="D17" s="46" t="s">
        <v>86</v>
      </c>
      <c r="E17" s="46" t="s">
        <v>101</v>
      </c>
      <c r="F17" s="64">
        <v>12.88</v>
      </c>
      <c r="G17" s="64">
        <v>0</v>
      </c>
      <c r="H17" s="64">
        <v>12.88</v>
      </c>
      <c r="I17" s="64">
        <v>0</v>
      </c>
      <c r="J17" s="47">
        <v>0</v>
      </c>
      <c r="K17" s="48">
        <v>0</v>
      </c>
      <c r="L17" s="64">
        <v>0</v>
      </c>
      <c r="M17" s="47">
        <v>0</v>
      </c>
      <c r="N17" s="48">
        <f t="shared" si="0"/>
        <v>0</v>
      </c>
      <c r="O17" s="64">
        <v>0</v>
      </c>
      <c r="P17" s="64">
        <v>0</v>
      </c>
      <c r="Q17" s="64">
        <v>0</v>
      </c>
      <c r="R17" s="47">
        <v>0</v>
      </c>
      <c r="S17" s="48">
        <v>0</v>
      </c>
      <c r="T17" s="47">
        <v>0</v>
      </c>
    </row>
    <row r="18" spans="1:20" ht="19.5" customHeight="1">
      <c r="A18" s="46" t="s">
        <v>102</v>
      </c>
      <c r="B18" s="46" t="s">
        <v>91</v>
      </c>
      <c r="C18" s="46" t="s">
        <v>89</v>
      </c>
      <c r="D18" s="46" t="s">
        <v>86</v>
      </c>
      <c r="E18" s="46" t="s">
        <v>103</v>
      </c>
      <c r="F18" s="64">
        <v>58.52</v>
      </c>
      <c r="G18" s="64">
        <v>0</v>
      </c>
      <c r="H18" s="64">
        <v>58.52</v>
      </c>
      <c r="I18" s="64">
        <v>0</v>
      </c>
      <c r="J18" s="47">
        <v>0</v>
      </c>
      <c r="K18" s="48">
        <v>0</v>
      </c>
      <c r="L18" s="64">
        <v>0</v>
      </c>
      <c r="M18" s="47">
        <v>0</v>
      </c>
      <c r="N18" s="48">
        <f t="shared" si="0"/>
        <v>0</v>
      </c>
      <c r="O18" s="64">
        <v>0</v>
      </c>
      <c r="P18" s="64">
        <v>0</v>
      </c>
      <c r="Q18" s="64">
        <v>0</v>
      </c>
      <c r="R18" s="47">
        <v>0</v>
      </c>
      <c r="S18" s="48">
        <v>0</v>
      </c>
      <c r="T18" s="47">
        <v>0</v>
      </c>
    </row>
    <row r="19" spans="1:20" ht="19.5" customHeight="1">
      <c r="A19" s="46" t="s">
        <v>102</v>
      </c>
      <c r="B19" s="46" t="s">
        <v>91</v>
      </c>
      <c r="C19" s="46" t="s">
        <v>85</v>
      </c>
      <c r="D19" s="46" t="s">
        <v>86</v>
      </c>
      <c r="E19" s="46" t="s">
        <v>104</v>
      </c>
      <c r="F19" s="64">
        <v>37.96</v>
      </c>
      <c r="G19" s="64">
        <v>0</v>
      </c>
      <c r="H19" s="64">
        <v>37.96</v>
      </c>
      <c r="I19" s="64">
        <v>0</v>
      </c>
      <c r="J19" s="47">
        <v>0</v>
      </c>
      <c r="K19" s="48">
        <v>0</v>
      </c>
      <c r="L19" s="64">
        <v>0</v>
      </c>
      <c r="M19" s="47">
        <v>0</v>
      </c>
      <c r="N19" s="48">
        <f t="shared" si="0"/>
        <v>0</v>
      </c>
      <c r="O19" s="64">
        <v>0</v>
      </c>
      <c r="P19" s="64">
        <v>0</v>
      </c>
      <c r="Q19" s="64">
        <v>0</v>
      </c>
      <c r="R19" s="47">
        <v>0</v>
      </c>
      <c r="S19" s="48">
        <v>0</v>
      </c>
      <c r="T19" s="47">
        <v>0</v>
      </c>
    </row>
    <row r="20" spans="1:20" ht="19.5" customHeight="1">
      <c r="A20" s="46" t="s">
        <v>38</v>
      </c>
      <c r="B20" s="46" t="s">
        <v>38</v>
      </c>
      <c r="C20" s="46" t="s">
        <v>38</v>
      </c>
      <c r="D20" s="46" t="s">
        <v>38</v>
      </c>
      <c r="E20" s="46" t="s">
        <v>105</v>
      </c>
      <c r="F20" s="64">
        <v>322.58</v>
      </c>
      <c r="G20" s="64">
        <v>0</v>
      </c>
      <c r="H20" s="64">
        <v>112.58</v>
      </c>
      <c r="I20" s="64">
        <v>0</v>
      </c>
      <c r="J20" s="47">
        <v>0</v>
      </c>
      <c r="K20" s="48">
        <v>0</v>
      </c>
      <c r="L20" s="64">
        <v>0</v>
      </c>
      <c r="M20" s="47">
        <v>210</v>
      </c>
      <c r="N20" s="48">
        <f t="shared" si="0"/>
        <v>0</v>
      </c>
      <c r="O20" s="64">
        <v>0</v>
      </c>
      <c r="P20" s="64">
        <v>0</v>
      </c>
      <c r="Q20" s="64">
        <v>0</v>
      </c>
      <c r="R20" s="47">
        <v>0</v>
      </c>
      <c r="S20" s="48">
        <v>0</v>
      </c>
      <c r="T20" s="47">
        <v>0</v>
      </c>
    </row>
    <row r="21" spans="1:20" ht="19.5" customHeight="1">
      <c r="A21" s="46" t="s">
        <v>38</v>
      </c>
      <c r="B21" s="46" t="s">
        <v>38</v>
      </c>
      <c r="C21" s="46" t="s">
        <v>38</v>
      </c>
      <c r="D21" s="46" t="s">
        <v>38</v>
      </c>
      <c r="E21" s="46" t="s">
        <v>106</v>
      </c>
      <c r="F21" s="64">
        <v>322.58</v>
      </c>
      <c r="G21" s="64">
        <v>0</v>
      </c>
      <c r="H21" s="64">
        <v>112.58</v>
      </c>
      <c r="I21" s="64">
        <v>0</v>
      </c>
      <c r="J21" s="47">
        <v>0</v>
      </c>
      <c r="K21" s="48">
        <v>0</v>
      </c>
      <c r="L21" s="64">
        <v>0</v>
      </c>
      <c r="M21" s="47">
        <v>210</v>
      </c>
      <c r="N21" s="48">
        <f t="shared" si="0"/>
        <v>0</v>
      </c>
      <c r="O21" s="64">
        <v>0</v>
      </c>
      <c r="P21" s="64">
        <v>0</v>
      </c>
      <c r="Q21" s="64">
        <v>0</v>
      </c>
      <c r="R21" s="47">
        <v>0</v>
      </c>
      <c r="S21" s="48">
        <v>0</v>
      </c>
      <c r="T21" s="47">
        <v>0</v>
      </c>
    </row>
    <row r="22" spans="1:20" ht="19.5" customHeight="1">
      <c r="A22" s="46" t="s">
        <v>83</v>
      </c>
      <c r="B22" s="46" t="s">
        <v>84</v>
      </c>
      <c r="C22" s="46" t="s">
        <v>85</v>
      </c>
      <c r="D22" s="46" t="s">
        <v>107</v>
      </c>
      <c r="E22" s="46" t="s">
        <v>87</v>
      </c>
      <c r="F22" s="64">
        <v>3</v>
      </c>
      <c r="G22" s="64">
        <v>0</v>
      </c>
      <c r="H22" s="64">
        <v>0</v>
      </c>
      <c r="I22" s="64">
        <v>0</v>
      </c>
      <c r="J22" s="47">
        <v>0</v>
      </c>
      <c r="K22" s="48">
        <v>0</v>
      </c>
      <c r="L22" s="64">
        <v>0</v>
      </c>
      <c r="M22" s="47">
        <v>3</v>
      </c>
      <c r="N22" s="48">
        <f t="shared" si="0"/>
        <v>0</v>
      </c>
      <c r="O22" s="64">
        <v>0</v>
      </c>
      <c r="P22" s="64">
        <v>0</v>
      </c>
      <c r="Q22" s="64">
        <v>0</v>
      </c>
      <c r="R22" s="47">
        <v>0</v>
      </c>
      <c r="S22" s="48">
        <v>0</v>
      </c>
      <c r="T22" s="47">
        <v>0</v>
      </c>
    </row>
    <row r="23" spans="1:20" ht="19.5" customHeight="1">
      <c r="A23" s="46" t="s">
        <v>88</v>
      </c>
      <c r="B23" s="46" t="s">
        <v>108</v>
      </c>
      <c r="C23" s="46" t="s">
        <v>89</v>
      </c>
      <c r="D23" s="46" t="s">
        <v>107</v>
      </c>
      <c r="E23" s="46" t="s">
        <v>109</v>
      </c>
      <c r="F23" s="64">
        <v>52.29</v>
      </c>
      <c r="G23" s="64">
        <v>0</v>
      </c>
      <c r="H23" s="64">
        <v>26.29</v>
      </c>
      <c r="I23" s="64">
        <v>0</v>
      </c>
      <c r="J23" s="47">
        <v>0</v>
      </c>
      <c r="K23" s="48">
        <v>0</v>
      </c>
      <c r="L23" s="64">
        <v>0</v>
      </c>
      <c r="M23" s="47">
        <v>26</v>
      </c>
      <c r="N23" s="48">
        <f t="shared" si="0"/>
        <v>0</v>
      </c>
      <c r="O23" s="64">
        <v>0</v>
      </c>
      <c r="P23" s="64">
        <v>0</v>
      </c>
      <c r="Q23" s="64">
        <v>0</v>
      </c>
      <c r="R23" s="47">
        <v>0</v>
      </c>
      <c r="S23" s="48">
        <v>0</v>
      </c>
      <c r="T23" s="47">
        <v>0</v>
      </c>
    </row>
    <row r="24" spans="1:20" ht="19.5" customHeight="1">
      <c r="A24" s="46" t="s">
        <v>88</v>
      </c>
      <c r="B24" s="46" t="s">
        <v>108</v>
      </c>
      <c r="C24" s="46" t="s">
        <v>110</v>
      </c>
      <c r="D24" s="46" t="s">
        <v>107</v>
      </c>
      <c r="E24" s="46" t="s">
        <v>111</v>
      </c>
      <c r="F24" s="64">
        <v>229</v>
      </c>
      <c r="G24" s="64">
        <v>0</v>
      </c>
      <c r="H24" s="64">
        <v>75</v>
      </c>
      <c r="I24" s="64">
        <v>0</v>
      </c>
      <c r="J24" s="47">
        <v>0</v>
      </c>
      <c r="K24" s="48">
        <v>0</v>
      </c>
      <c r="L24" s="64">
        <v>0</v>
      </c>
      <c r="M24" s="47">
        <v>154</v>
      </c>
      <c r="N24" s="48">
        <f t="shared" si="0"/>
        <v>0</v>
      </c>
      <c r="O24" s="64">
        <v>0</v>
      </c>
      <c r="P24" s="64">
        <v>0</v>
      </c>
      <c r="Q24" s="64">
        <v>0</v>
      </c>
      <c r="R24" s="47">
        <v>0</v>
      </c>
      <c r="S24" s="48">
        <v>0</v>
      </c>
      <c r="T24" s="47">
        <v>0</v>
      </c>
    </row>
    <row r="25" spans="1:20" ht="19.5" customHeight="1">
      <c r="A25" s="46" t="s">
        <v>93</v>
      </c>
      <c r="B25" s="46" t="s">
        <v>94</v>
      </c>
      <c r="C25" s="46" t="s">
        <v>94</v>
      </c>
      <c r="D25" s="46" t="s">
        <v>107</v>
      </c>
      <c r="E25" s="46" t="s">
        <v>97</v>
      </c>
      <c r="F25" s="64">
        <v>12.95</v>
      </c>
      <c r="G25" s="64">
        <v>0</v>
      </c>
      <c r="H25" s="64">
        <v>3.85</v>
      </c>
      <c r="I25" s="64">
        <v>0</v>
      </c>
      <c r="J25" s="47">
        <v>0</v>
      </c>
      <c r="K25" s="48">
        <v>0</v>
      </c>
      <c r="L25" s="64">
        <v>0</v>
      </c>
      <c r="M25" s="47">
        <v>9.1</v>
      </c>
      <c r="N25" s="48">
        <f t="shared" si="0"/>
        <v>0</v>
      </c>
      <c r="O25" s="64">
        <v>0</v>
      </c>
      <c r="P25" s="64">
        <v>0</v>
      </c>
      <c r="Q25" s="64">
        <v>0</v>
      </c>
      <c r="R25" s="47">
        <v>0</v>
      </c>
      <c r="S25" s="48">
        <v>0</v>
      </c>
      <c r="T25" s="47">
        <v>0</v>
      </c>
    </row>
    <row r="26" spans="1:20" ht="19.5" customHeight="1">
      <c r="A26" s="46" t="s">
        <v>93</v>
      </c>
      <c r="B26" s="46" t="s">
        <v>94</v>
      </c>
      <c r="C26" s="46" t="s">
        <v>108</v>
      </c>
      <c r="D26" s="46" t="s">
        <v>107</v>
      </c>
      <c r="E26" s="46" t="s">
        <v>112</v>
      </c>
      <c r="F26" s="64">
        <v>5.9</v>
      </c>
      <c r="G26" s="64">
        <v>0</v>
      </c>
      <c r="H26" s="64">
        <v>1.9</v>
      </c>
      <c r="I26" s="64">
        <v>0</v>
      </c>
      <c r="J26" s="47">
        <v>0</v>
      </c>
      <c r="K26" s="48">
        <v>0</v>
      </c>
      <c r="L26" s="64">
        <v>0</v>
      </c>
      <c r="M26" s="47">
        <v>4</v>
      </c>
      <c r="N26" s="48">
        <f t="shared" si="0"/>
        <v>0</v>
      </c>
      <c r="O26" s="64">
        <v>0</v>
      </c>
      <c r="P26" s="64">
        <v>0</v>
      </c>
      <c r="Q26" s="64">
        <v>0</v>
      </c>
      <c r="R26" s="47">
        <v>0</v>
      </c>
      <c r="S26" s="48">
        <v>0</v>
      </c>
      <c r="T26" s="47">
        <v>0</v>
      </c>
    </row>
    <row r="27" spans="1:20" ht="19.5" customHeight="1">
      <c r="A27" s="46" t="s">
        <v>98</v>
      </c>
      <c r="B27" s="46" t="s">
        <v>99</v>
      </c>
      <c r="C27" s="46" t="s">
        <v>91</v>
      </c>
      <c r="D27" s="46" t="s">
        <v>107</v>
      </c>
      <c r="E27" s="46" t="s">
        <v>100</v>
      </c>
      <c r="F27" s="64">
        <v>7.59</v>
      </c>
      <c r="G27" s="64">
        <v>0</v>
      </c>
      <c r="H27" s="64">
        <v>2.69</v>
      </c>
      <c r="I27" s="64">
        <v>0</v>
      </c>
      <c r="J27" s="47">
        <v>0</v>
      </c>
      <c r="K27" s="48">
        <v>0</v>
      </c>
      <c r="L27" s="64">
        <v>0</v>
      </c>
      <c r="M27" s="47">
        <v>4.9</v>
      </c>
      <c r="N27" s="48">
        <f t="shared" si="0"/>
        <v>0</v>
      </c>
      <c r="O27" s="64">
        <v>0</v>
      </c>
      <c r="P27" s="64">
        <v>0</v>
      </c>
      <c r="Q27" s="64">
        <v>0</v>
      </c>
      <c r="R27" s="47">
        <v>0</v>
      </c>
      <c r="S27" s="48">
        <v>0</v>
      </c>
      <c r="T27" s="47">
        <v>0</v>
      </c>
    </row>
    <row r="28" spans="1:20" ht="19.5" customHeight="1">
      <c r="A28" s="46" t="s">
        <v>102</v>
      </c>
      <c r="B28" s="46" t="s">
        <v>91</v>
      </c>
      <c r="C28" s="46" t="s">
        <v>89</v>
      </c>
      <c r="D28" s="46" t="s">
        <v>107</v>
      </c>
      <c r="E28" s="46" t="s">
        <v>103</v>
      </c>
      <c r="F28" s="64">
        <v>11.85</v>
      </c>
      <c r="G28" s="64">
        <v>0</v>
      </c>
      <c r="H28" s="64">
        <v>2.85</v>
      </c>
      <c r="I28" s="64">
        <v>0</v>
      </c>
      <c r="J28" s="47">
        <v>0</v>
      </c>
      <c r="K28" s="48">
        <v>0</v>
      </c>
      <c r="L28" s="64">
        <v>0</v>
      </c>
      <c r="M28" s="47">
        <v>9</v>
      </c>
      <c r="N28" s="48">
        <f t="shared" si="0"/>
        <v>0</v>
      </c>
      <c r="O28" s="64">
        <v>0</v>
      </c>
      <c r="P28" s="64">
        <v>0</v>
      </c>
      <c r="Q28" s="64">
        <v>0</v>
      </c>
      <c r="R28" s="47">
        <v>0</v>
      </c>
      <c r="S28" s="48">
        <v>0</v>
      </c>
      <c r="T28" s="47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9"/>
      <c r="B1" s="138"/>
      <c r="C1" s="138"/>
      <c r="D1" s="138"/>
      <c r="E1" s="138"/>
      <c r="F1" s="138"/>
      <c r="G1" s="138"/>
      <c r="H1" s="138"/>
      <c r="I1" s="138"/>
      <c r="J1" s="151" t="s">
        <v>113</v>
      </c>
    </row>
    <row r="2" spans="1:10" ht="19.5" customHeight="1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109" t="s">
        <v>0</v>
      </c>
      <c r="B3" s="109"/>
      <c r="C3" s="109"/>
      <c r="D3" s="109"/>
      <c r="E3" s="109"/>
      <c r="F3" s="139"/>
      <c r="G3" s="139"/>
      <c r="H3" s="139"/>
      <c r="I3" s="139"/>
      <c r="J3" s="30" t="s">
        <v>5</v>
      </c>
    </row>
    <row r="4" spans="1:10" ht="19.5" customHeight="1">
      <c r="A4" s="110" t="s">
        <v>57</v>
      </c>
      <c r="B4" s="112"/>
      <c r="C4" s="112"/>
      <c r="D4" s="112"/>
      <c r="E4" s="111"/>
      <c r="F4" s="140" t="s">
        <v>58</v>
      </c>
      <c r="G4" s="141" t="s">
        <v>115</v>
      </c>
      <c r="H4" s="142" t="s">
        <v>116</v>
      </c>
      <c r="I4" s="142" t="s">
        <v>117</v>
      </c>
      <c r="J4" s="147" t="s">
        <v>118</v>
      </c>
    </row>
    <row r="5" spans="1:10" ht="19.5" customHeight="1">
      <c r="A5" s="110" t="s">
        <v>68</v>
      </c>
      <c r="B5" s="112"/>
      <c r="C5" s="111"/>
      <c r="D5" s="143" t="s">
        <v>69</v>
      </c>
      <c r="E5" s="144" t="s">
        <v>119</v>
      </c>
      <c r="F5" s="141"/>
      <c r="G5" s="141"/>
      <c r="H5" s="142"/>
      <c r="I5" s="142"/>
      <c r="J5" s="147"/>
    </row>
    <row r="6" spans="1:10" ht="15" customHeight="1">
      <c r="A6" s="145" t="s">
        <v>78</v>
      </c>
      <c r="B6" s="145" t="s">
        <v>79</v>
      </c>
      <c r="C6" s="146" t="s">
        <v>80</v>
      </c>
      <c r="D6" s="147"/>
      <c r="E6" s="148"/>
      <c r="F6" s="141"/>
      <c r="G6" s="141"/>
      <c r="H6" s="142"/>
      <c r="I6" s="142"/>
      <c r="J6" s="147"/>
    </row>
    <row r="7" spans="1:10" ht="19.5" customHeight="1">
      <c r="A7" s="149" t="s">
        <v>38</v>
      </c>
      <c r="B7" s="149" t="s">
        <v>38</v>
      </c>
      <c r="C7" s="149" t="s">
        <v>38</v>
      </c>
      <c r="D7" s="150" t="s">
        <v>38</v>
      </c>
      <c r="E7" s="150" t="s">
        <v>58</v>
      </c>
      <c r="F7" s="127">
        <f aca="true" t="shared" si="0" ref="F7:F28">SUM(G7:J7)</f>
        <v>1744.1599999999999</v>
      </c>
      <c r="G7" s="127">
        <v>1055.24</v>
      </c>
      <c r="H7" s="127">
        <v>688.92</v>
      </c>
      <c r="I7" s="127">
        <v>0</v>
      </c>
      <c r="J7" s="152">
        <v>0</v>
      </c>
    </row>
    <row r="8" spans="1:10" ht="19.5" customHeight="1">
      <c r="A8" s="149" t="s">
        <v>38</v>
      </c>
      <c r="B8" s="149" t="s">
        <v>38</v>
      </c>
      <c r="C8" s="149" t="s">
        <v>38</v>
      </c>
      <c r="D8" s="150" t="s">
        <v>38</v>
      </c>
      <c r="E8" s="150" t="s">
        <v>81</v>
      </c>
      <c r="F8" s="127">
        <f t="shared" si="0"/>
        <v>1421.58</v>
      </c>
      <c r="G8" s="127">
        <v>807.66</v>
      </c>
      <c r="H8" s="127">
        <v>613.92</v>
      </c>
      <c r="I8" s="127">
        <v>0</v>
      </c>
      <c r="J8" s="152">
        <v>0</v>
      </c>
    </row>
    <row r="9" spans="1:10" ht="19.5" customHeight="1">
      <c r="A9" s="149" t="s">
        <v>38</v>
      </c>
      <c r="B9" s="149" t="s">
        <v>38</v>
      </c>
      <c r="C9" s="149" t="s">
        <v>38</v>
      </c>
      <c r="D9" s="150" t="s">
        <v>38</v>
      </c>
      <c r="E9" s="150" t="s">
        <v>82</v>
      </c>
      <c r="F9" s="127">
        <f t="shared" si="0"/>
        <v>1421.58</v>
      </c>
      <c r="G9" s="127">
        <v>807.66</v>
      </c>
      <c r="H9" s="127">
        <v>613.92</v>
      </c>
      <c r="I9" s="127">
        <v>0</v>
      </c>
      <c r="J9" s="152">
        <v>0</v>
      </c>
    </row>
    <row r="10" spans="1:10" ht="19.5" customHeight="1">
      <c r="A10" s="149" t="s">
        <v>83</v>
      </c>
      <c r="B10" s="149" t="s">
        <v>84</v>
      </c>
      <c r="C10" s="149" t="s">
        <v>85</v>
      </c>
      <c r="D10" s="150" t="s">
        <v>86</v>
      </c>
      <c r="E10" s="150" t="s">
        <v>87</v>
      </c>
      <c r="F10" s="127">
        <f t="shared" si="0"/>
        <v>0.6</v>
      </c>
      <c r="G10" s="127">
        <v>0.6</v>
      </c>
      <c r="H10" s="127">
        <v>0</v>
      </c>
      <c r="I10" s="127">
        <v>0</v>
      </c>
      <c r="J10" s="152">
        <v>0</v>
      </c>
    </row>
    <row r="11" spans="1:10" ht="19.5" customHeight="1">
      <c r="A11" s="149" t="s">
        <v>88</v>
      </c>
      <c r="B11" s="149" t="s">
        <v>89</v>
      </c>
      <c r="C11" s="149" t="s">
        <v>89</v>
      </c>
      <c r="D11" s="150" t="s">
        <v>86</v>
      </c>
      <c r="E11" s="150" t="s">
        <v>90</v>
      </c>
      <c r="F11" s="127">
        <f t="shared" si="0"/>
        <v>565.11</v>
      </c>
      <c r="G11" s="127">
        <v>565.11</v>
      </c>
      <c r="H11" s="127">
        <v>0</v>
      </c>
      <c r="I11" s="127">
        <v>0</v>
      </c>
      <c r="J11" s="152">
        <v>0</v>
      </c>
    </row>
    <row r="12" spans="1:10" ht="19.5" customHeight="1">
      <c r="A12" s="149" t="s">
        <v>88</v>
      </c>
      <c r="B12" s="149" t="s">
        <v>89</v>
      </c>
      <c r="C12" s="149" t="s">
        <v>91</v>
      </c>
      <c r="D12" s="150" t="s">
        <v>86</v>
      </c>
      <c r="E12" s="150" t="s">
        <v>92</v>
      </c>
      <c r="F12" s="127">
        <f t="shared" si="0"/>
        <v>613.92</v>
      </c>
      <c r="G12" s="127">
        <v>0</v>
      </c>
      <c r="H12" s="127">
        <v>613.92</v>
      </c>
      <c r="I12" s="127">
        <v>0</v>
      </c>
      <c r="J12" s="152">
        <v>0</v>
      </c>
    </row>
    <row r="13" spans="1:10" ht="19.5" customHeight="1">
      <c r="A13" s="149" t="s">
        <v>93</v>
      </c>
      <c r="B13" s="149" t="s">
        <v>94</v>
      </c>
      <c r="C13" s="149" t="s">
        <v>89</v>
      </c>
      <c r="D13" s="150" t="s">
        <v>86</v>
      </c>
      <c r="E13" s="150" t="s">
        <v>95</v>
      </c>
      <c r="F13" s="127">
        <f t="shared" si="0"/>
        <v>29.04</v>
      </c>
      <c r="G13" s="127">
        <v>29.04</v>
      </c>
      <c r="H13" s="127">
        <v>0</v>
      </c>
      <c r="I13" s="127">
        <v>0</v>
      </c>
      <c r="J13" s="152">
        <v>0</v>
      </c>
    </row>
    <row r="14" spans="1:10" ht="19.5" customHeight="1">
      <c r="A14" s="149" t="s">
        <v>93</v>
      </c>
      <c r="B14" s="149" t="s">
        <v>94</v>
      </c>
      <c r="C14" s="149" t="s">
        <v>91</v>
      </c>
      <c r="D14" s="150" t="s">
        <v>86</v>
      </c>
      <c r="E14" s="150" t="s">
        <v>96</v>
      </c>
      <c r="F14" s="127">
        <f t="shared" si="0"/>
        <v>1.9</v>
      </c>
      <c r="G14" s="127">
        <v>1.9</v>
      </c>
      <c r="H14" s="127">
        <v>0</v>
      </c>
      <c r="I14" s="127">
        <v>0</v>
      </c>
      <c r="J14" s="152">
        <v>0</v>
      </c>
    </row>
    <row r="15" spans="1:10" ht="19.5" customHeight="1">
      <c r="A15" s="149" t="s">
        <v>93</v>
      </c>
      <c r="B15" s="149" t="s">
        <v>94</v>
      </c>
      <c r="C15" s="149" t="s">
        <v>94</v>
      </c>
      <c r="D15" s="150" t="s">
        <v>86</v>
      </c>
      <c r="E15" s="150" t="s">
        <v>97</v>
      </c>
      <c r="F15" s="127">
        <f t="shared" si="0"/>
        <v>57.76</v>
      </c>
      <c r="G15" s="127">
        <v>57.76</v>
      </c>
      <c r="H15" s="127">
        <v>0</v>
      </c>
      <c r="I15" s="127">
        <v>0</v>
      </c>
      <c r="J15" s="152">
        <v>0</v>
      </c>
    </row>
    <row r="16" spans="1:10" ht="19.5" customHeight="1">
      <c r="A16" s="149" t="s">
        <v>98</v>
      </c>
      <c r="B16" s="149" t="s">
        <v>99</v>
      </c>
      <c r="C16" s="149" t="s">
        <v>91</v>
      </c>
      <c r="D16" s="150" t="s">
        <v>86</v>
      </c>
      <c r="E16" s="150" t="s">
        <v>100</v>
      </c>
      <c r="F16" s="127">
        <f t="shared" si="0"/>
        <v>43.89</v>
      </c>
      <c r="G16" s="127">
        <v>43.89</v>
      </c>
      <c r="H16" s="127">
        <v>0</v>
      </c>
      <c r="I16" s="127">
        <v>0</v>
      </c>
      <c r="J16" s="152">
        <v>0</v>
      </c>
    </row>
    <row r="17" spans="1:10" ht="19.5" customHeight="1">
      <c r="A17" s="149" t="s">
        <v>98</v>
      </c>
      <c r="B17" s="149" t="s">
        <v>99</v>
      </c>
      <c r="C17" s="149" t="s">
        <v>85</v>
      </c>
      <c r="D17" s="150" t="s">
        <v>86</v>
      </c>
      <c r="E17" s="150" t="s">
        <v>101</v>
      </c>
      <c r="F17" s="127">
        <f t="shared" si="0"/>
        <v>12.88</v>
      </c>
      <c r="G17" s="127">
        <v>12.88</v>
      </c>
      <c r="H17" s="127">
        <v>0</v>
      </c>
      <c r="I17" s="127">
        <v>0</v>
      </c>
      <c r="J17" s="152">
        <v>0</v>
      </c>
    </row>
    <row r="18" spans="1:10" ht="19.5" customHeight="1">
      <c r="A18" s="149" t="s">
        <v>102</v>
      </c>
      <c r="B18" s="149" t="s">
        <v>91</v>
      </c>
      <c r="C18" s="149" t="s">
        <v>89</v>
      </c>
      <c r="D18" s="150" t="s">
        <v>86</v>
      </c>
      <c r="E18" s="150" t="s">
        <v>103</v>
      </c>
      <c r="F18" s="127">
        <f t="shared" si="0"/>
        <v>58.52</v>
      </c>
      <c r="G18" s="127">
        <v>58.52</v>
      </c>
      <c r="H18" s="127">
        <v>0</v>
      </c>
      <c r="I18" s="127">
        <v>0</v>
      </c>
      <c r="J18" s="152">
        <v>0</v>
      </c>
    </row>
    <row r="19" spans="1:10" ht="19.5" customHeight="1">
      <c r="A19" s="149" t="s">
        <v>102</v>
      </c>
      <c r="B19" s="149" t="s">
        <v>91</v>
      </c>
      <c r="C19" s="149" t="s">
        <v>85</v>
      </c>
      <c r="D19" s="150" t="s">
        <v>86</v>
      </c>
      <c r="E19" s="150" t="s">
        <v>104</v>
      </c>
      <c r="F19" s="127">
        <f t="shared" si="0"/>
        <v>37.96</v>
      </c>
      <c r="G19" s="127">
        <v>37.96</v>
      </c>
      <c r="H19" s="127">
        <v>0</v>
      </c>
      <c r="I19" s="127">
        <v>0</v>
      </c>
      <c r="J19" s="152">
        <v>0</v>
      </c>
    </row>
    <row r="20" spans="1:10" ht="19.5" customHeight="1">
      <c r="A20" s="149" t="s">
        <v>38</v>
      </c>
      <c r="B20" s="149" t="s">
        <v>38</v>
      </c>
      <c r="C20" s="149" t="s">
        <v>38</v>
      </c>
      <c r="D20" s="150" t="s">
        <v>38</v>
      </c>
      <c r="E20" s="150" t="s">
        <v>105</v>
      </c>
      <c r="F20" s="127">
        <f t="shared" si="0"/>
        <v>322.58000000000004</v>
      </c>
      <c r="G20" s="127">
        <v>247.58</v>
      </c>
      <c r="H20" s="127">
        <v>75</v>
      </c>
      <c r="I20" s="127">
        <v>0</v>
      </c>
      <c r="J20" s="152">
        <v>0</v>
      </c>
    </row>
    <row r="21" spans="1:10" ht="19.5" customHeight="1">
      <c r="A21" s="149" t="s">
        <v>38</v>
      </c>
      <c r="B21" s="149" t="s">
        <v>38</v>
      </c>
      <c r="C21" s="149" t="s">
        <v>38</v>
      </c>
      <c r="D21" s="150" t="s">
        <v>38</v>
      </c>
      <c r="E21" s="150" t="s">
        <v>106</v>
      </c>
      <c r="F21" s="127">
        <f t="shared" si="0"/>
        <v>322.58000000000004</v>
      </c>
      <c r="G21" s="127">
        <v>247.58</v>
      </c>
      <c r="H21" s="127">
        <v>75</v>
      </c>
      <c r="I21" s="127">
        <v>0</v>
      </c>
      <c r="J21" s="152">
        <v>0</v>
      </c>
    </row>
    <row r="22" spans="1:10" ht="19.5" customHeight="1">
      <c r="A22" s="149" t="s">
        <v>83</v>
      </c>
      <c r="B22" s="149" t="s">
        <v>84</v>
      </c>
      <c r="C22" s="149" t="s">
        <v>85</v>
      </c>
      <c r="D22" s="150" t="s">
        <v>107</v>
      </c>
      <c r="E22" s="150" t="s">
        <v>87</v>
      </c>
      <c r="F22" s="127">
        <f t="shared" si="0"/>
        <v>3</v>
      </c>
      <c r="G22" s="127">
        <v>3</v>
      </c>
      <c r="H22" s="127">
        <v>0</v>
      </c>
      <c r="I22" s="127">
        <v>0</v>
      </c>
      <c r="J22" s="152">
        <v>0</v>
      </c>
    </row>
    <row r="23" spans="1:10" ht="19.5" customHeight="1">
      <c r="A23" s="149" t="s">
        <v>88</v>
      </c>
      <c r="B23" s="149" t="s">
        <v>108</v>
      </c>
      <c r="C23" s="149" t="s">
        <v>89</v>
      </c>
      <c r="D23" s="150" t="s">
        <v>107</v>
      </c>
      <c r="E23" s="150" t="s">
        <v>109</v>
      </c>
      <c r="F23" s="127">
        <f t="shared" si="0"/>
        <v>52.29</v>
      </c>
      <c r="G23" s="127">
        <v>52.29</v>
      </c>
      <c r="H23" s="127">
        <v>0</v>
      </c>
      <c r="I23" s="127">
        <v>0</v>
      </c>
      <c r="J23" s="152">
        <v>0</v>
      </c>
    </row>
    <row r="24" spans="1:10" ht="19.5" customHeight="1">
      <c r="A24" s="149" t="s">
        <v>88</v>
      </c>
      <c r="B24" s="149" t="s">
        <v>108</v>
      </c>
      <c r="C24" s="149" t="s">
        <v>110</v>
      </c>
      <c r="D24" s="150" t="s">
        <v>107</v>
      </c>
      <c r="E24" s="150" t="s">
        <v>111</v>
      </c>
      <c r="F24" s="127">
        <f t="shared" si="0"/>
        <v>229</v>
      </c>
      <c r="G24" s="127">
        <v>154</v>
      </c>
      <c r="H24" s="127">
        <v>75</v>
      </c>
      <c r="I24" s="127">
        <v>0</v>
      </c>
      <c r="J24" s="152">
        <v>0</v>
      </c>
    </row>
    <row r="25" spans="1:10" ht="19.5" customHeight="1">
      <c r="A25" s="149" t="s">
        <v>93</v>
      </c>
      <c r="B25" s="149" t="s">
        <v>94</v>
      </c>
      <c r="C25" s="149" t="s">
        <v>94</v>
      </c>
      <c r="D25" s="150" t="s">
        <v>107</v>
      </c>
      <c r="E25" s="150" t="s">
        <v>97</v>
      </c>
      <c r="F25" s="127">
        <f t="shared" si="0"/>
        <v>12.95</v>
      </c>
      <c r="G25" s="127">
        <v>12.95</v>
      </c>
      <c r="H25" s="127">
        <v>0</v>
      </c>
      <c r="I25" s="127">
        <v>0</v>
      </c>
      <c r="J25" s="152">
        <v>0</v>
      </c>
    </row>
    <row r="26" spans="1:10" ht="19.5" customHeight="1">
      <c r="A26" s="149" t="s">
        <v>93</v>
      </c>
      <c r="B26" s="149" t="s">
        <v>94</v>
      </c>
      <c r="C26" s="149" t="s">
        <v>108</v>
      </c>
      <c r="D26" s="150" t="s">
        <v>107</v>
      </c>
      <c r="E26" s="150" t="s">
        <v>112</v>
      </c>
      <c r="F26" s="127">
        <f t="shared" si="0"/>
        <v>5.9</v>
      </c>
      <c r="G26" s="127">
        <v>5.9</v>
      </c>
      <c r="H26" s="127">
        <v>0</v>
      </c>
      <c r="I26" s="127">
        <v>0</v>
      </c>
      <c r="J26" s="152">
        <v>0</v>
      </c>
    </row>
    <row r="27" spans="1:10" ht="19.5" customHeight="1">
      <c r="A27" s="149" t="s">
        <v>98</v>
      </c>
      <c r="B27" s="149" t="s">
        <v>99</v>
      </c>
      <c r="C27" s="149" t="s">
        <v>91</v>
      </c>
      <c r="D27" s="150" t="s">
        <v>107</v>
      </c>
      <c r="E27" s="150" t="s">
        <v>100</v>
      </c>
      <c r="F27" s="127">
        <f t="shared" si="0"/>
        <v>7.59</v>
      </c>
      <c r="G27" s="127">
        <v>7.59</v>
      </c>
      <c r="H27" s="127">
        <v>0</v>
      </c>
      <c r="I27" s="127">
        <v>0</v>
      </c>
      <c r="J27" s="152">
        <v>0</v>
      </c>
    </row>
    <row r="28" spans="1:10" ht="19.5" customHeight="1">
      <c r="A28" s="149" t="s">
        <v>102</v>
      </c>
      <c r="B28" s="149" t="s">
        <v>91</v>
      </c>
      <c r="C28" s="149" t="s">
        <v>89</v>
      </c>
      <c r="D28" s="150" t="s">
        <v>107</v>
      </c>
      <c r="E28" s="150" t="s">
        <v>103</v>
      </c>
      <c r="F28" s="127">
        <f t="shared" si="0"/>
        <v>11.85</v>
      </c>
      <c r="G28" s="127">
        <v>11.85</v>
      </c>
      <c r="H28" s="127">
        <v>0</v>
      </c>
      <c r="I28" s="127">
        <v>0</v>
      </c>
      <c r="J28" s="15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D26" sqref="D26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8"/>
      <c r="B1" s="108"/>
      <c r="C1" s="108"/>
      <c r="D1" s="108"/>
      <c r="E1" s="108"/>
      <c r="F1" s="108"/>
      <c r="G1" s="108"/>
      <c r="H1" s="51" t="s">
        <v>120</v>
      </c>
    </row>
    <row r="2" spans="1:8" ht="20.25" customHeight="1">
      <c r="A2" s="27" t="s">
        <v>121</v>
      </c>
      <c r="B2" s="27"/>
      <c r="C2" s="27"/>
      <c r="D2" s="27"/>
      <c r="E2" s="27"/>
      <c r="F2" s="27"/>
      <c r="G2" s="27"/>
      <c r="H2" s="27"/>
    </row>
    <row r="3" spans="1:8" ht="20.25" customHeight="1">
      <c r="A3" s="109" t="s">
        <v>0</v>
      </c>
      <c r="B3" s="109"/>
      <c r="C3" s="49"/>
      <c r="D3" s="49"/>
      <c r="E3" s="49"/>
      <c r="F3" s="49"/>
      <c r="G3" s="49"/>
      <c r="H3" s="30" t="s">
        <v>5</v>
      </c>
    </row>
    <row r="4" spans="1:8" ht="24" customHeight="1">
      <c r="A4" s="110" t="s">
        <v>6</v>
      </c>
      <c r="B4" s="111"/>
      <c r="C4" s="110" t="s">
        <v>7</v>
      </c>
      <c r="D4" s="112"/>
      <c r="E4" s="112"/>
      <c r="F4" s="112"/>
      <c r="G4" s="112"/>
      <c r="H4" s="111"/>
    </row>
    <row r="5" spans="1:8" ht="24" customHeight="1">
      <c r="A5" s="113" t="s">
        <v>8</v>
      </c>
      <c r="B5" s="114" t="s">
        <v>9</v>
      </c>
      <c r="C5" s="113" t="s">
        <v>8</v>
      </c>
      <c r="D5" s="113" t="s">
        <v>58</v>
      </c>
      <c r="E5" s="114" t="s">
        <v>122</v>
      </c>
      <c r="F5" s="115" t="s">
        <v>123</v>
      </c>
      <c r="G5" s="113" t="s">
        <v>124</v>
      </c>
      <c r="H5" s="115" t="s">
        <v>125</v>
      </c>
    </row>
    <row r="6" spans="1:8" ht="24" customHeight="1">
      <c r="A6" s="116" t="s">
        <v>126</v>
      </c>
      <c r="B6" s="117">
        <f>SUM(B7:B9)</f>
        <v>1493.26</v>
      </c>
      <c r="C6" s="118" t="s">
        <v>127</v>
      </c>
      <c r="D6" s="117">
        <f aca="true" t="shared" si="0" ref="D6:D35">SUM(E6:H6)</f>
        <v>1534.1599999999999</v>
      </c>
      <c r="E6" s="117">
        <f aca="true" t="shared" si="1" ref="E6:H6">SUM(E7:E35)</f>
        <v>1534.1599999999999</v>
      </c>
      <c r="F6" s="117">
        <f t="shared" si="1"/>
        <v>0</v>
      </c>
      <c r="G6" s="117">
        <f t="shared" si="1"/>
        <v>0</v>
      </c>
      <c r="H6" s="117">
        <f t="shared" si="1"/>
        <v>0</v>
      </c>
    </row>
    <row r="7" spans="1:8" ht="24" customHeight="1">
      <c r="A7" s="116" t="s">
        <v>128</v>
      </c>
      <c r="B7" s="117">
        <v>1493.26</v>
      </c>
      <c r="C7" s="118" t="s">
        <v>129</v>
      </c>
      <c r="D7" s="117">
        <f t="shared" si="0"/>
        <v>0</v>
      </c>
      <c r="E7" s="119">
        <v>0</v>
      </c>
      <c r="F7" s="119">
        <v>0</v>
      </c>
      <c r="G7" s="119">
        <v>0</v>
      </c>
      <c r="H7" s="117">
        <v>0</v>
      </c>
    </row>
    <row r="8" spans="1:8" ht="24" customHeight="1">
      <c r="A8" s="116" t="s">
        <v>130</v>
      </c>
      <c r="B8" s="117">
        <v>0</v>
      </c>
      <c r="C8" s="118" t="s">
        <v>131</v>
      </c>
      <c r="D8" s="117">
        <f t="shared" si="0"/>
        <v>0</v>
      </c>
      <c r="E8" s="119">
        <v>0</v>
      </c>
      <c r="F8" s="119">
        <v>0</v>
      </c>
      <c r="G8" s="119">
        <v>0</v>
      </c>
      <c r="H8" s="117">
        <v>0</v>
      </c>
    </row>
    <row r="9" spans="1:8" ht="24" customHeight="1">
      <c r="A9" s="116" t="s">
        <v>132</v>
      </c>
      <c r="B9" s="117">
        <v>0</v>
      </c>
      <c r="C9" s="118" t="s">
        <v>133</v>
      </c>
      <c r="D9" s="117">
        <f t="shared" si="0"/>
        <v>0</v>
      </c>
      <c r="E9" s="119">
        <v>0</v>
      </c>
      <c r="F9" s="119">
        <v>0</v>
      </c>
      <c r="G9" s="119">
        <v>0</v>
      </c>
      <c r="H9" s="117">
        <v>0</v>
      </c>
    </row>
    <row r="10" spans="1:8" ht="24" customHeight="1">
      <c r="A10" s="116" t="s">
        <v>134</v>
      </c>
      <c r="B10" s="117">
        <f>SUM(B11:B14)</f>
        <v>40.9</v>
      </c>
      <c r="C10" s="118" t="s">
        <v>135</v>
      </c>
      <c r="D10" s="117">
        <f t="shared" si="0"/>
        <v>0</v>
      </c>
      <c r="E10" s="119">
        <v>0</v>
      </c>
      <c r="F10" s="119">
        <v>0</v>
      </c>
      <c r="G10" s="119">
        <v>0</v>
      </c>
      <c r="H10" s="117">
        <v>0</v>
      </c>
    </row>
    <row r="11" spans="1:8" ht="24" customHeight="1">
      <c r="A11" s="116" t="s">
        <v>128</v>
      </c>
      <c r="B11" s="117">
        <v>40.9</v>
      </c>
      <c r="C11" s="118" t="s">
        <v>136</v>
      </c>
      <c r="D11" s="117">
        <f t="shared" si="0"/>
        <v>0.6</v>
      </c>
      <c r="E11" s="119">
        <v>0.6</v>
      </c>
      <c r="F11" s="119">
        <v>0</v>
      </c>
      <c r="G11" s="119">
        <v>0</v>
      </c>
      <c r="H11" s="117">
        <v>0</v>
      </c>
    </row>
    <row r="12" spans="1:8" ht="24" customHeight="1">
      <c r="A12" s="116" t="s">
        <v>130</v>
      </c>
      <c r="B12" s="117">
        <v>0</v>
      </c>
      <c r="C12" s="118" t="s">
        <v>137</v>
      </c>
      <c r="D12" s="117">
        <f t="shared" si="0"/>
        <v>1280.32</v>
      </c>
      <c r="E12" s="119">
        <v>1280.32</v>
      </c>
      <c r="F12" s="119">
        <v>0</v>
      </c>
      <c r="G12" s="119">
        <v>0</v>
      </c>
      <c r="H12" s="117">
        <v>0</v>
      </c>
    </row>
    <row r="13" spans="1:8" ht="24" customHeight="1">
      <c r="A13" s="116" t="s">
        <v>132</v>
      </c>
      <c r="B13" s="117">
        <v>0</v>
      </c>
      <c r="C13" s="118" t="s">
        <v>138</v>
      </c>
      <c r="D13" s="117">
        <f t="shared" si="0"/>
        <v>0</v>
      </c>
      <c r="E13" s="119">
        <v>0</v>
      </c>
      <c r="F13" s="119">
        <v>0</v>
      </c>
      <c r="G13" s="119">
        <v>0</v>
      </c>
      <c r="H13" s="117">
        <v>0</v>
      </c>
    </row>
    <row r="14" spans="1:8" ht="24" customHeight="1">
      <c r="A14" s="116" t="s">
        <v>139</v>
      </c>
      <c r="B14" s="117">
        <v>0</v>
      </c>
      <c r="C14" s="118" t="s">
        <v>140</v>
      </c>
      <c r="D14" s="117">
        <f t="shared" si="0"/>
        <v>94.45</v>
      </c>
      <c r="E14" s="119">
        <v>94.45</v>
      </c>
      <c r="F14" s="119">
        <v>0</v>
      </c>
      <c r="G14" s="119">
        <v>0</v>
      </c>
      <c r="H14" s="117">
        <v>0</v>
      </c>
    </row>
    <row r="15" spans="1:8" ht="24" customHeight="1">
      <c r="A15" s="120"/>
      <c r="B15" s="117"/>
      <c r="C15" s="121" t="s">
        <v>141</v>
      </c>
      <c r="D15" s="117">
        <f t="shared" si="0"/>
        <v>0</v>
      </c>
      <c r="E15" s="119">
        <v>0</v>
      </c>
      <c r="F15" s="119">
        <v>0</v>
      </c>
      <c r="G15" s="119">
        <v>0</v>
      </c>
      <c r="H15" s="117">
        <v>0</v>
      </c>
    </row>
    <row r="16" spans="1:8" ht="24" customHeight="1">
      <c r="A16" s="120"/>
      <c r="B16" s="117"/>
      <c r="C16" s="121" t="s">
        <v>142</v>
      </c>
      <c r="D16" s="117">
        <f t="shared" si="0"/>
        <v>59.46</v>
      </c>
      <c r="E16" s="119">
        <v>59.46</v>
      </c>
      <c r="F16" s="119">
        <v>0</v>
      </c>
      <c r="G16" s="119">
        <v>0</v>
      </c>
      <c r="H16" s="117">
        <v>0</v>
      </c>
    </row>
    <row r="17" spans="1:8" ht="24" customHeight="1">
      <c r="A17" s="120"/>
      <c r="B17" s="117"/>
      <c r="C17" s="121" t="s">
        <v>143</v>
      </c>
      <c r="D17" s="117">
        <f t="shared" si="0"/>
        <v>0</v>
      </c>
      <c r="E17" s="119">
        <v>0</v>
      </c>
      <c r="F17" s="119">
        <v>0</v>
      </c>
      <c r="G17" s="119">
        <v>0</v>
      </c>
      <c r="H17" s="117">
        <v>0</v>
      </c>
    </row>
    <row r="18" spans="1:8" ht="24" customHeight="1">
      <c r="A18" s="120"/>
      <c r="B18" s="117"/>
      <c r="C18" s="121" t="s">
        <v>144</v>
      </c>
      <c r="D18" s="117">
        <f t="shared" si="0"/>
        <v>0</v>
      </c>
      <c r="E18" s="119">
        <v>0</v>
      </c>
      <c r="F18" s="119">
        <v>0</v>
      </c>
      <c r="G18" s="119">
        <v>0</v>
      </c>
      <c r="H18" s="117">
        <v>0</v>
      </c>
    </row>
    <row r="19" spans="1:8" ht="24" customHeight="1">
      <c r="A19" s="120"/>
      <c r="B19" s="117"/>
      <c r="C19" s="121" t="s">
        <v>145</v>
      </c>
      <c r="D19" s="117">
        <f t="shared" si="0"/>
        <v>0</v>
      </c>
      <c r="E19" s="119">
        <v>0</v>
      </c>
      <c r="F19" s="119">
        <v>0</v>
      </c>
      <c r="G19" s="119">
        <v>0</v>
      </c>
      <c r="H19" s="117">
        <v>0</v>
      </c>
    </row>
    <row r="20" spans="1:8" ht="24" customHeight="1">
      <c r="A20" s="120"/>
      <c r="B20" s="117"/>
      <c r="C20" s="121" t="s">
        <v>146</v>
      </c>
      <c r="D20" s="117">
        <f t="shared" si="0"/>
        <v>0</v>
      </c>
      <c r="E20" s="119">
        <v>0</v>
      </c>
      <c r="F20" s="119">
        <v>0</v>
      </c>
      <c r="G20" s="119">
        <v>0</v>
      </c>
      <c r="H20" s="117">
        <v>0</v>
      </c>
    </row>
    <row r="21" spans="1:8" ht="24" customHeight="1">
      <c r="A21" s="120"/>
      <c r="B21" s="117"/>
      <c r="C21" s="121" t="s">
        <v>147</v>
      </c>
      <c r="D21" s="117">
        <f t="shared" si="0"/>
        <v>0</v>
      </c>
      <c r="E21" s="119">
        <v>0</v>
      </c>
      <c r="F21" s="119">
        <v>0</v>
      </c>
      <c r="G21" s="119">
        <v>0</v>
      </c>
      <c r="H21" s="117">
        <v>0</v>
      </c>
    </row>
    <row r="22" spans="1:8" ht="24" customHeight="1">
      <c r="A22" s="120"/>
      <c r="B22" s="117"/>
      <c r="C22" s="121" t="s">
        <v>148</v>
      </c>
      <c r="D22" s="117">
        <f t="shared" si="0"/>
        <v>0</v>
      </c>
      <c r="E22" s="119">
        <v>0</v>
      </c>
      <c r="F22" s="119">
        <v>0</v>
      </c>
      <c r="G22" s="119">
        <v>0</v>
      </c>
      <c r="H22" s="117">
        <v>0</v>
      </c>
    </row>
    <row r="23" spans="1:8" ht="24" customHeight="1">
      <c r="A23" s="120"/>
      <c r="B23" s="117"/>
      <c r="C23" s="121" t="s">
        <v>149</v>
      </c>
      <c r="D23" s="117">
        <f t="shared" si="0"/>
        <v>0</v>
      </c>
      <c r="E23" s="119">
        <v>0</v>
      </c>
      <c r="F23" s="119">
        <v>0</v>
      </c>
      <c r="G23" s="119">
        <v>0</v>
      </c>
      <c r="H23" s="117">
        <v>0</v>
      </c>
    </row>
    <row r="24" spans="1:8" ht="24" customHeight="1">
      <c r="A24" s="120"/>
      <c r="B24" s="117"/>
      <c r="C24" s="122" t="s">
        <v>150</v>
      </c>
      <c r="D24" s="117">
        <f t="shared" si="0"/>
        <v>0</v>
      </c>
      <c r="E24" s="119">
        <v>0</v>
      </c>
      <c r="F24" s="119">
        <v>0</v>
      </c>
      <c r="G24" s="119">
        <v>0</v>
      </c>
      <c r="H24" s="117">
        <v>0</v>
      </c>
    </row>
    <row r="25" spans="1:8" ht="24" customHeight="1">
      <c r="A25" s="123"/>
      <c r="B25" s="124"/>
      <c r="C25" s="125" t="s">
        <v>151</v>
      </c>
      <c r="D25" s="124">
        <f t="shared" si="0"/>
        <v>0</v>
      </c>
      <c r="E25" s="124">
        <v>0</v>
      </c>
      <c r="F25" s="124">
        <v>0</v>
      </c>
      <c r="G25" s="124">
        <v>0</v>
      </c>
      <c r="H25" s="124">
        <v>0</v>
      </c>
    </row>
    <row r="26" spans="1:8" ht="24" customHeight="1">
      <c r="A26" s="116"/>
      <c r="B26" s="124"/>
      <c r="C26" s="125" t="s">
        <v>152</v>
      </c>
      <c r="D26" s="124">
        <f t="shared" si="0"/>
        <v>99.33</v>
      </c>
      <c r="E26" s="124">
        <v>99.33</v>
      </c>
      <c r="F26" s="124">
        <v>0</v>
      </c>
      <c r="G26" s="124">
        <v>0</v>
      </c>
      <c r="H26" s="124">
        <v>0</v>
      </c>
    </row>
    <row r="27" spans="1:8" ht="24" customHeight="1">
      <c r="A27" s="116"/>
      <c r="B27" s="124"/>
      <c r="C27" s="125" t="s">
        <v>153</v>
      </c>
      <c r="D27" s="124">
        <f t="shared" si="0"/>
        <v>0</v>
      </c>
      <c r="E27" s="124">
        <v>0</v>
      </c>
      <c r="F27" s="124">
        <v>0</v>
      </c>
      <c r="G27" s="124">
        <v>0</v>
      </c>
      <c r="H27" s="124">
        <v>0</v>
      </c>
    </row>
    <row r="28" spans="1:8" ht="24" customHeight="1">
      <c r="A28" s="116"/>
      <c r="B28" s="124"/>
      <c r="C28" s="125" t="s">
        <v>154</v>
      </c>
      <c r="D28" s="124">
        <f t="shared" si="0"/>
        <v>0</v>
      </c>
      <c r="E28" s="124">
        <v>0</v>
      </c>
      <c r="F28" s="124">
        <v>0</v>
      </c>
      <c r="G28" s="124">
        <v>0</v>
      </c>
      <c r="H28" s="124">
        <v>0</v>
      </c>
    </row>
    <row r="29" spans="1:8" ht="24" customHeight="1">
      <c r="A29" s="116"/>
      <c r="B29" s="124"/>
      <c r="C29" s="125" t="s">
        <v>155</v>
      </c>
      <c r="D29" s="124">
        <f t="shared" si="0"/>
        <v>0</v>
      </c>
      <c r="E29" s="124">
        <v>0</v>
      </c>
      <c r="F29" s="124">
        <v>0</v>
      </c>
      <c r="G29" s="124">
        <v>0</v>
      </c>
      <c r="H29" s="124">
        <v>0</v>
      </c>
    </row>
    <row r="30" spans="1:8" ht="24" customHeight="1">
      <c r="A30" s="126"/>
      <c r="B30" s="127"/>
      <c r="C30" s="128" t="s">
        <v>156</v>
      </c>
      <c r="D30" s="129">
        <f t="shared" si="0"/>
        <v>0</v>
      </c>
      <c r="E30" s="130">
        <v>0</v>
      </c>
      <c r="F30" s="130">
        <v>0</v>
      </c>
      <c r="G30" s="130">
        <v>0</v>
      </c>
      <c r="H30" s="130">
        <v>0</v>
      </c>
    </row>
    <row r="31" spans="1:8" ht="24" customHeight="1">
      <c r="A31" s="126"/>
      <c r="B31" s="131"/>
      <c r="C31" s="125" t="s">
        <v>157</v>
      </c>
      <c r="D31" s="117">
        <f t="shared" si="0"/>
        <v>0</v>
      </c>
      <c r="E31" s="124">
        <v>0</v>
      </c>
      <c r="F31" s="124">
        <v>0</v>
      </c>
      <c r="G31" s="124">
        <v>0</v>
      </c>
      <c r="H31" s="124">
        <v>0</v>
      </c>
    </row>
    <row r="32" spans="1:8" ht="24" customHeight="1">
      <c r="A32" s="126"/>
      <c r="B32" s="131"/>
      <c r="C32" s="125" t="s">
        <v>158</v>
      </c>
      <c r="D32" s="117">
        <f t="shared" si="0"/>
        <v>0</v>
      </c>
      <c r="E32" s="124">
        <v>0</v>
      </c>
      <c r="F32" s="124">
        <v>0</v>
      </c>
      <c r="G32" s="124">
        <v>0</v>
      </c>
      <c r="H32" s="124">
        <v>0</v>
      </c>
    </row>
    <row r="33" spans="1:8" ht="24" customHeight="1">
      <c r="A33" s="126"/>
      <c r="B33" s="131"/>
      <c r="C33" s="125" t="s">
        <v>159</v>
      </c>
      <c r="D33" s="117">
        <f t="shared" si="0"/>
        <v>0</v>
      </c>
      <c r="E33" s="124">
        <v>0</v>
      </c>
      <c r="F33" s="124">
        <v>0</v>
      </c>
      <c r="G33" s="124">
        <v>0</v>
      </c>
      <c r="H33" s="124">
        <v>0</v>
      </c>
    </row>
    <row r="34" spans="1:8" ht="24" customHeight="1">
      <c r="A34" s="126"/>
      <c r="B34" s="131"/>
      <c r="C34" s="125" t="s">
        <v>160</v>
      </c>
      <c r="D34" s="117">
        <f t="shared" si="0"/>
        <v>0</v>
      </c>
      <c r="E34" s="124">
        <v>0</v>
      </c>
      <c r="F34" s="124">
        <v>0</v>
      </c>
      <c r="G34" s="124">
        <v>0</v>
      </c>
      <c r="H34" s="124">
        <v>0</v>
      </c>
    </row>
    <row r="35" spans="1:8" ht="24" customHeight="1">
      <c r="A35" s="126"/>
      <c r="B35" s="131"/>
      <c r="C35" s="125" t="s">
        <v>161</v>
      </c>
      <c r="D35" s="117">
        <f t="shared" si="0"/>
        <v>0</v>
      </c>
      <c r="E35" s="124">
        <v>0</v>
      </c>
      <c r="F35" s="124">
        <v>0</v>
      </c>
      <c r="G35" s="124">
        <v>0</v>
      </c>
      <c r="H35" s="124">
        <v>0</v>
      </c>
    </row>
    <row r="36" spans="1:8" ht="24" customHeight="1">
      <c r="A36" s="132"/>
      <c r="B36" s="133"/>
      <c r="C36" s="134"/>
      <c r="D36" s="135"/>
      <c r="E36" s="124"/>
      <c r="F36" s="124"/>
      <c r="G36" s="124" t="s">
        <v>38</v>
      </c>
      <c r="H36" s="124"/>
    </row>
    <row r="37" spans="1:8" ht="24" customHeight="1">
      <c r="A37" s="126"/>
      <c r="B37" s="131"/>
      <c r="C37" s="136" t="s">
        <v>162</v>
      </c>
      <c r="D37" s="117">
        <f>SUM(E37:H37)</f>
        <v>0</v>
      </c>
      <c r="E37" s="124">
        <f>SUM(B7,B11)-SUM(E6)</f>
        <v>0</v>
      </c>
      <c r="F37" s="124">
        <f>SUM(B8,B12)-SUM(F6)</f>
        <v>0</v>
      </c>
      <c r="G37" s="124">
        <f>SUM(B9,B13)-SUM(G6)</f>
        <v>0</v>
      </c>
      <c r="H37" s="124">
        <f>SUM(B14)-SUM(H6)</f>
        <v>0</v>
      </c>
    </row>
    <row r="38" spans="1:8" ht="24" customHeight="1">
      <c r="A38" s="126"/>
      <c r="B38" s="137"/>
      <c r="C38" s="136"/>
      <c r="D38" s="135"/>
      <c r="E38" s="124"/>
      <c r="F38" s="124"/>
      <c r="G38" s="124"/>
      <c r="H38" s="124"/>
    </row>
    <row r="39" spans="1:8" ht="24" customHeight="1">
      <c r="A39" s="132" t="s">
        <v>53</v>
      </c>
      <c r="B39" s="137">
        <f>SUM(B6,B10)</f>
        <v>1534.16</v>
      </c>
      <c r="C39" s="134" t="s">
        <v>54</v>
      </c>
      <c r="D39" s="135">
        <f aca="true" t="shared" si="2" ref="D39:H39">SUM(D7:D37)</f>
        <v>1534.1599999999999</v>
      </c>
      <c r="E39" s="135">
        <f t="shared" si="2"/>
        <v>1534.1599999999999</v>
      </c>
      <c r="F39" s="135">
        <f t="shared" si="2"/>
        <v>0</v>
      </c>
      <c r="G39" s="135">
        <f t="shared" si="2"/>
        <v>0</v>
      </c>
      <c r="H39" s="135">
        <f t="shared" si="2"/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23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showZeros="0" workbookViewId="0" topLeftCell="A1">
      <selection activeCell="H16" sqref="H16:H23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O1" s="26" t="s">
        <v>163</v>
      </c>
    </row>
    <row r="2" spans="1:41" ht="19.5" customHeight="1">
      <c r="A2" s="27" t="s">
        <v>164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9.5" customHeight="1">
      <c r="A3" s="28" t="s">
        <v>0</v>
      </c>
      <c r="B3" s="28"/>
      <c r="C3" s="28"/>
      <c r="D3" s="28"/>
      <c r="E3" s="96"/>
      <c r="F3" s="96"/>
      <c r="G3" s="96"/>
      <c r="H3" s="96"/>
      <c r="I3" s="96"/>
      <c r="J3" s="96"/>
      <c r="K3" s="96"/>
      <c r="L3" s="96"/>
      <c r="M3" s="96"/>
      <c r="N3" s="9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82"/>
      <c r="AJ3" s="82"/>
      <c r="AK3" s="82"/>
      <c r="AL3" s="82"/>
      <c r="AO3" s="30" t="s">
        <v>5</v>
      </c>
    </row>
    <row r="4" spans="1:41" ht="19.5" customHeight="1">
      <c r="A4" s="31" t="s">
        <v>57</v>
      </c>
      <c r="B4" s="32"/>
      <c r="C4" s="32"/>
      <c r="D4" s="33"/>
      <c r="E4" s="97" t="s">
        <v>165</v>
      </c>
      <c r="F4" s="86" t="s">
        <v>166</v>
      </c>
      <c r="G4" s="87"/>
      <c r="H4" s="87"/>
      <c r="I4" s="87"/>
      <c r="J4" s="87"/>
      <c r="K4" s="87"/>
      <c r="L4" s="87"/>
      <c r="M4" s="87"/>
      <c r="N4" s="87"/>
      <c r="O4" s="91"/>
      <c r="P4" s="86" t="s">
        <v>167</v>
      </c>
      <c r="Q4" s="87"/>
      <c r="R4" s="87"/>
      <c r="S4" s="87"/>
      <c r="T4" s="87"/>
      <c r="U4" s="87"/>
      <c r="V4" s="87"/>
      <c r="W4" s="87"/>
      <c r="X4" s="87"/>
      <c r="Y4" s="91"/>
      <c r="Z4" s="86" t="s">
        <v>168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91"/>
    </row>
    <row r="5" spans="1:41" ht="19.5" customHeight="1">
      <c r="A5" s="66" t="s">
        <v>68</v>
      </c>
      <c r="B5" s="68"/>
      <c r="C5" s="77" t="s">
        <v>69</v>
      </c>
      <c r="D5" s="37" t="s">
        <v>119</v>
      </c>
      <c r="E5" s="98"/>
      <c r="F5" s="54" t="s">
        <v>58</v>
      </c>
      <c r="G5" s="99" t="s">
        <v>169</v>
      </c>
      <c r="H5" s="100"/>
      <c r="I5" s="106"/>
      <c r="J5" s="99" t="s">
        <v>170</v>
      </c>
      <c r="K5" s="100"/>
      <c r="L5" s="106"/>
      <c r="M5" s="99" t="s">
        <v>171</v>
      </c>
      <c r="N5" s="100"/>
      <c r="O5" s="106"/>
      <c r="P5" s="76" t="s">
        <v>58</v>
      </c>
      <c r="Q5" s="99" t="s">
        <v>169</v>
      </c>
      <c r="R5" s="100"/>
      <c r="S5" s="106"/>
      <c r="T5" s="99" t="s">
        <v>170</v>
      </c>
      <c r="U5" s="100"/>
      <c r="V5" s="106"/>
      <c r="W5" s="99" t="s">
        <v>171</v>
      </c>
      <c r="X5" s="100"/>
      <c r="Y5" s="106"/>
      <c r="Z5" s="54" t="s">
        <v>58</v>
      </c>
      <c r="AA5" s="99" t="s">
        <v>169</v>
      </c>
      <c r="AB5" s="100"/>
      <c r="AC5" s="106"/>
      <c r="AD5" s="99" t="s">
        <v>170</v>
      </c>
      <c r="AE5" s="100"/>
      <c r="AF5" s="106"/>
      <c r="AG5" s="99" t="s">
        <v>171</v>
      </c>
      <c r="AH5" s="100"/>
      <c r="AI5" s="106"/>
      <c r="AJ5" s="99" t="s">
        <v>172</v>
      </c>
      <c r="AK5" s="100"/>
      <c r="AL5" s="106"/>
      <c r="AM5" s="99" t="s">
        <v>125</v>
      </c>
      <c r="AN5" s="100"/>
      <c r="AO5" s="106"/>
    </row>
    <row r="6" spans="1:41" ht="29.25" customHeight="1">
      <c r="A6" s="101" t="s">
        <v>78</v>
      </c>
      <c r="B6" s="101" t="s">
        <v>79</v>
      </c>
      <c r="C6" s="43"/>
      <c r="D6" s="43"/>
      <c r="E6" s="102"/>
      <c r="F6" s="79"/>
      <c r="G6" s="59" t="s">
        <v>73</v>
      </c>
      <c r="H6" s="103" t="s">
        <v>115</v>
      </c>
      <c r="I6" s="103" t="s">
        <v>116</v>
      </c>
      <c r="J6" s="59" t="s">
        <v>73</v>
      </c>
      <c r="K6" s="103" t="s">
        <v>115</v>
      </c>
      <c r="L6" s="103" t="s">
        <v>116</v>
      </c>
      <c r="M6" s="59" t="s">
        <v>73</v>
      </c>
      <c r="N6" s="103" t="s">
        <v>115</v>
      </c>
      <c r="O6" s="61" t="s">
        <v>116</v>
      </c>
      <c r="P6" s="79"/>
      <c r="Q6" s="107" t="s">
        <v>73</v>
      </c>
      <c r="R6" s="44" t="s">
        <v>115</v>
      </c>
      <c r="S6" s="44" t="s">
        <v>116</v>
      </c>
      <c r="T6" s="107" t="s">
        <v>73</v>
      </c>
      <c r="U6" s="44" t="s">
        <v>115</v>
      </c>
      <c r="V6" s="43" t="s">
        <v>116</v>
      </c>
      <c r="W6" s="38" t="s">
        <v>73</v>
      </c>
      <c r="X6" s="107" t="s">
        <v>115</v>
      </c>
      <c r="Y6" s="44" t="s">
        <v>116</v>
      </c>
      <c r="Z6" s="79"/>
      <c r="AA6" s="59" t="s">
        <v>73</v>
      </c>
      <c r="AB6" s="101" t="s">
        <v>115</v>
      </c>
      <c r="AC6" s="101" t="s">
        <v>116</v>
      </c>
      <c r="AD6" s="59" t="s">
        <v>73</v>
      </c>
      <c r="AE6" s="101" t="s">
        <v>115</v>
      </c>
      <c r="AF6" s="101" t="s">
        <v>116</v>
      </c>
      <c r="AG6" s="59" t="s">
        <v>73</v>
      </c>
      <c r="AH6" s="103" t="s">
        <v>115</v>
      </c>
      <c r="AI6" s="103" t="s">
        <v>116</v>
      </c>
      <c r="AJ6" s="59" t="s">
        <v>73</v>
      </c>
      <c r="AK6" s="103" t="s">
        <v>115</v>
      </c>
      <c r="AL6" s="103" t="s">
        <v>116</v>
      </c>
      <c r="AM6" s="59" t="s">
        <v>73</v>
      </c>
      <c r="AN6" s="103" t="s">
        <v>115</v>
      </c>
      <c r="AO6" s="103" t="s">
        <v>116</v>
      </c>
    </row>
    <row r="7" spans="1:41" ht="19.5" customHeight="1">
      <c r="A7" s="46" t="s">
        <v>38</v>
      </c>
      <c r="B7" s="46" t="s">
        <v>38</v>
      </c>
      <c r="C7" s="46" t="s">
        <v>38</v>
      </c>
      <c r="D7" s="46" t="s">
        <v>58</v>
      </c>
      <c r="E7" s="64">
        <f aca="true" t="shared" si="0" ref="E7:E34">SUM(F7,P7,Z7)</f>
        <v>1534.16</v>
      </c>
      <c r="F7" s="64">
        <f aca="true" t="shared" si="1" ref="F7:F34">SUM(G7,J7,M7)</f>
        <v>1493.26</v>
      </c>
      <c r="G7" s="64">
        <f aca="true" t="shared" si="2" ref="G7:G34">SUM(H7:I7)</f>
        <v>1493.26</v>
      </c>
      <c r="H7" s="64">
        <v>845.24</v>
      </c>
      <c r="I7" s="47">
        <v>648.02</v>
      </c>
      <c r="J7" s="64">
        <f aca="true" t="shared" si="3" ref="J7:J34">SUM(K7:L7)</f>
        <v>0</v>
      </c>
      <c r="K7" s="64">
        <v>0</v>
      </c>
      <c r="L7" s="47">
        <v>0</v>
      </c>
      <c r="M7" s="64">
        <f aca="true" t="shared" si="4" ref="M7:M34">SUM(N7:O7)</f>
        <v>0</v>
      </c>
      <c r="N7" s="64">
        <v>0</v>
      </c>
      <c r="O7" s="47">
        <v>0</v>
      </c>
      <c r="P7" s="48">
        <f aca="true" t="shared" si="5" ref="P7:P34">SUM(Q7,T7,W7)</f>
        <v>0</v>
      </c>
      <c r="Q7" s="64">
        <f aca="true" t="shared" si="6" ref="Q7:Q34">SUM(R7:S7)</f>
        <v>0</v>
      </c>
      <c r="R7" s="64">
        <v>0</v>
      </c>
      <c r="S7" s="47">
        <v>0</v>
      </c>
      <c r="T7" s="64">
        <f aca="true" t="shared" si="7" ref="T7:T34">SUM(U7:V7)</f>
        <v>0</v>
      </c>
      <c r="U7" s="64">
        <v>0</v>
      </c>
      <c r="V7" s="64">
        <v>0</v>
      </c>
      <c r="W7" s="64">
        <f aca="true" t="shared" si="8" ref="W7:W34">SUM(X7:Y7)</f>
        <v>0</v>
      </c>
      <c r="X7" s="64">
        <v>0</v>
      </c>
      <c r="Y7" s="47">
        <v>0</v>
      </c>
      <c r="Z7" s="48">
        <f aca="true" t="shared" si="9" ref="Z7:Z34">SUM(AA7,AD7,AG7,AJ7,AM7)</f>
        <v>40.9</v>
      </c>
      <c r="AA7" s="64">
        <f aca="true" t="shared" si="10" ref="AA7:AA34">SUM(AB7:AC7)</f>
        <v>40.9</v>
      </c>
      <c r="AB7" s="64">
        <v>0</v>
      </c>
      <c r="AC7" s="47">
        <v>40.9</v>
      </c>
      <c r="AD7" s="64">
        <f aca="true" t="shared" si="11" ref="AD7:AD34">SUM(AE7:AF7)</f>
        <v>0</v>
      </c>
      <c r="AE7" s="64">
        <v>0</v>
      </c>
      <c r="AF7" s="47">
        <v>0</v>
      </c>
      <c r="AG7" s="64">
        <f aca="true" t="shared" si="12" ref="AG7:AG34">SUM(AH7:AI7)</f>
        <v>0</v>
      </c>
      <c r="AH7" s="64">
        <v>0</v>
      </c>
      <c r="AI7" s="47">
        <v>0</v>
      </c>
      <c r="AJ7" s="64">
        <f aca="true" t="shared" si="13" ref="AJ7:AJ34">SUM(AK7:AL7)</f>
        <v>0</v>
      </c>
      <c r="AK7" s="64">
        <v>0</v>
      </c>
      <c r="AL7" s="47">
        <v>0</v>
      </c>
      <c r="AM7" s="64">
        <f aca="true" t="shared" si="14" ref="AM7:AM34">SUM(AN7:AO7)</f>
        <v>0</v>
      </c>
      <c r="AN7" s="64">
        <v>0</v>
      </c>
      <c r="AO7" s="47">
        <v>0</v>
      </c>
    </row>
    <row r="8" spans="1:41" ht="19.5" customHeight="1">
      <c r="A8" s="46" t="s">
        <v>38</v>
      </c>
      <c r="B8" s="46" t="s">
        <v>38</v>
      </c>
      <c r="C8" s="46" t="s">
        <v>38</v>
      </c>
      <c r="D8" s="46" t="s">
        <v>81</v>
      </c>
      <c r="E8" s="64">
        <f t="shared" si="0"/>
        <v>1421.58</v>
      </c>
      <c r="F8" s="64">
        <f t="shared" si="1"/>
        <v>1380.6799999999998</v>
      </c>
      <c r="G8" s="64">
        <f t="shared" si="2"/>
        <v>1380.6799999999998</v>
      </c>
      <c r="H8" s="64">
        <v>807.66</v>
      </c>
      <c r="I8" s="47">
        <v>573.02</v>
      </c>
      <c r="J8" s="64">
        <f t="shared" si="3"/>
        <v>0</v>
      </c>
      <c r="K8" s="64">
        <v>0</v>
      </c>
      <c r="L8" s="47">
        <v>0</v>
      </c>
      <c r="M8" s="64">
        <f t="shared" si="4"/>
        <v>0</v>
      </c>
      <c r="N8" s="64">
        <v>0</v>
      </c>
      <c r="O8" s="47">
        <v>0</v>
      </c>
      <c r="P8" s="48">
        <f t="shared" si="5"/>
        <v>0</v>
      </c>
      <c r="Q8" s="64">
        <f t="shared" si="6"/>
        <v>0</v>
      </c>
      <c r="R8" s="64">
        <v>0</v>
      </c>
      <c r="S8" s="47">
        <v>0</v>
      </c>
      <c r="T8" s="64">
        <f t="shared" si="7"/>
        <v>0</v>
      </c>
      <c r="U8" s="64">
        <v>0</v>
      </c>
      <c r="V8" s="64">
        <v>0</v>
      </c>
      <c r="W8" s="64">
        <f t="shared" si="8"/>
        <v>0</v>
      </c>
      <c r="X8" s="64">
        <v>0</v>
      </c>
      <c r="Y8" s="47">
        <v>0</v>
      </c>
      <c r="Z8" s="48">
        <f t="shared" si="9"/>
        <v>40.9</v>
      </c>
      <c r="AA8" s="64">
        <f t="shared" si="10"/>
        <v>40.9</v>
      </c>
      <c r="AB8" s="64">
        <v>0</v>
      </c>
      <c r="AC8" s="47">
        <v>40.9</v>
      </c>
      <c r="AD8" s="64">
        <f t="shared" si="11"/>
        <v>0</v>
      </c>
      <c r="AE8" s="64">
        <v>0</v>
      </c>
      <c r="AF8" s="47">
        <v>0</v>
      </c>
      <c r="AG8" s="64">
        <f t="shared" si="12"/>
        <v>0</v>
      </c>
      <c r="AH8" s="64">
        <v>0</v>
      </c>
      <c r="AI8" s="47">
        <v>0</v>
      </c>
      <c r="AJ8" s="64">
        <f t="shared" si="13"/>
        <v>0</v>
      </c>
      <c r="AK8" s="64">
        <v>0</v>
      </c>
      <c r="AL8" s="47">
        <v>0</v>
      </c>
      <c r="AM8" s="64">
        <f t="shared" si="14"/>
        <v>0</v>
      </c>
      <c r="AN8" s="64">
        <v>0</v>
      </c>
      <c r="AO8" s="47">
        <v>0</v>
      </c>
    </row>
    <row r="9" spans="1:41" ht="19.5" customHeight="1">
      <c r="A9" s="46" t="s">
        <v>38</v>
      </c>
      <c r="B9" s="46" t="s">
        <v>38</v>
      </c>
      <c r="C9" s="46" t="s">
        <v>38</v>
      </c>
      <c r="D9" s="46" t="s">
        <v>82</v>
      </c>
      <c r="E9" s="64">
        <f t="shared" si="0"/>
        <v>1421.58</v>
      </c>
      <c r="F9" s="64">
        <f t="shared" si="1"/>
        <v>1380.6799999999998</v>
      </c>
      <c r="G9" s="64">
        <f t="shared" si="2"/>
        <v>1380.6799999999998</v>
      </c>
      <c r="H9" s="64">
        <v>807.66</v>
      </c>
      <c r="I9" s="47">
        <v>573.02</v>
      </c>
      <c r="J9" s="64">
        <f t="shared" si="3"/>
        <v>0</v>
      </c>
      <c r="K9" s="64">
        <v>0</v>
      </c>
      <c r="L9" s="47">
        <v>0</v>
      </c>
      <c r="M9" s="64">
        <f t="shared" si="4"/>
        <v>0</v>
      </c>
      <c r="N9" s="64">
        <v>0</v>
      </c>
      <c r="O9" s="47">
        <v>0</v>
      </c>
      <c r="P9" s="48">
        <f t="shared" si="5"/>
        <v>0</v>
      </c>
      <c r="Q9" s="64">
        <f t="shared" si="6"/>
        <v>0</v>
      </c>
      <c r="R9" s="64">
        <v>0</v>
      </c>
      <c r="S9" s="47">
        <v>0</v>
      </c>
      <c r="T9" s="64">
        <f t="shared" si="7"/>
        <v>0</v>
      </c>
      <c r="U9" s="64">
        <v>0</v>
      </c>
      <c r="V9" s="64">
        <v>0</v>
      </c>
      <c r="W9" s="64">
        <f t="shared" si="8"/>
        <v>0</v>
      </c>
      <c r="X9" s="64">
        <v>0</v>
      </c>
      <c r="Y9" s="47">
        <v>0</v>
      </c>
      <c r="Z9" s="48">
        <f t="shared" si="9"/>
        <v>40.9</v>
      </c>
      <c r="AA9" s="64">
        <f t="shared" si="10"/>
        <v>40.9</v>
      </c>
      <c r="AB9" s="64">
        <v>0</v>
      </c>
      <c r="AC9" s="47">
        <v>40.9</v>
      </c>
      <c r="AD9" s="64">
        <f t="shared" si="11"/>
        <v>0</v>
      </c>
      <c r="AE9" s="64">
        <v>0</v>
      </c>
      <c r="AF9" s="47">
        <v>0</v>
      </c>
      <c r="AG9" s="64">
        <f t="shared" si="12"/>
        <v>0</v>
      </c>
      <c r="AH9" s="64">
        <v>0</v>
      </c>
      <c r="AI9" s="47">
        <v>0</v>
      </c>
      <c r="AJ9" s="64">
        <f t="shared" si="13"/>
        <v>0</v>
      </c>
      <c r="AK9" s="64">
        <v>0</v>
      </c>
      <c r="AL9" s="47">
        <v>0</v>
      </c>
      <c r="AM9" s="64">
        <f t="shared" si="14"/>
        <v>0</v>
      </c>
      <c r="AN9" s="64">
        <v>0</v>
      </c>
      <c r="AO9" s="47">
        <v>0</v>
      </c>
    </row>
    <row r="10" spans="1:41" ht="19.5" customHeight="1">
      <c r="A10" s="46" t="s">
        <v>38</v>
      </c>
      <c r="B10" s="46" t="s">
        <v>38</v>
      </c>
      <c r="C10" s="46" t="s">
        <v>38</v>
      </c>
      <c r="D10" s="46" t="s">
        <v>173</v>
      </c>
      <c r="E10" s="64">
        <f t="shared" si="0"/>
        <v>582.21</v>
      </c>
      <c r="F10" s="64">
        <f t="shared" si="1"/>
        <v>582.21</v>
      </c>
      <c r="G10" s="64">
        <f t="shared" si="2"/>
        <v>582.21</v>
      </c>
      <c r="H10" s="64">
        <v>582.21</v>
      </c>
      <c r="I10" s="47">
        <v>0</v>
      </c>
      <c r="J10" s="64">
        <f t="shared" si="3"/>
        <v>0</v>
      </c>
      <c r="K10" s="64">
        <v>0</v>
      </c>
      <c r="L10" s="47">
        <v>0</v>
      </c>
      <c r="M10" s="64">
        <f t="shared" si="4"/>
        <v>0</v>
      </c>
      <c r="N10" s="64">
        <v>0</v>
      </c>
      <c r="O10" s="47">
        <v>0</v>
      </c>
      <c r="P10" s="48">
        <f t="shared" si="5"/>
        <v>0</v>
      </c>
      <c r="Q10" s="64">
        <f t="shared" si="6"/>
        <v>0</v>
      </c>
      <c r="R10" s="64">
        <v>0</v>
      </c>
      <c r="S10" s="47">
        <v>0</v>
      </c>
      <c r="T10" s="64">
        <f t="shared" si="7"/>
        <v>0</v>
      </c>
      <c r="U10" s="64">
        <v>0</v>
      </c>
      <c r="V10" s="64">
        <v>0</v>
      </c>
      <c r="W10" s="64">
        <f t="shared" si="8"/>
        <v>0</v>
      </c>
      <c r="X10" s="64">
        <v>0</v>
      </c>
      <c r="Y10" s="47">
        <v>0</v>
      </c>
      <c r="Z10" s="48">
        <f t="shared" si="9"/>
        <v>0</v>
      </c>
      <c r="AA10" s="64">
        <f t="shared" si="10"/>
        <v>0</v>
      </c>
      <c r="AB10" s="64">
        <v>0</v>
      </c>
      <c r="AC10" s="47">
        <v>0</v>
      </c>
      <c r="AD10" s="64">
        <f t="shared" si="11"/>
        <v>0</v>
      </c>
      <c r="AE10" s="64">
        <v>0</v>
      </c>
      <c r="AF10" s="47">
        <v>0</v>
      </c>
      <c r="AG10" s="64">
        <f t="shared" si="12"/>
        <v>0</v>
      </c>
      <c r="AH10" s="64">
        <v>0</v>
      </c>
      <c r="AI10" s="47">
        <v>0</v>
      </c>
      <c r="AJ10" s="64">
        <f t="shared" si="13"/>
        <v>0</v>
      </c>
      <c r="AK10" s="64">
        <v>0</v>
      </c>
      <c r="AL10" s="47">
        <v>0</v>
      </c>
      <c r="AM10" s="64">
        <f t="shared" si="14"/>
        <v>0</v>
      </c>
      <c r="AN10" s="64">
        <v>0</v>
      </c>
      <c r="AO10" s="47">
        <v>0</v>
      </c>
    </row>
    <row r="11" spans="1:41" ht="19.5" customHeight="1">
      <c r="A11" s="46" t="s">
        <v>174</v>
      </c>
      <c r="B11" s="46" t="s">
        <v>89</v>
      </c>
      <c r="C11" s="46" t="s">
        <v>86</v>
      </c>
      <c r="D11" s="46" t="s">
        <v>175</v>
      </c>
      <c r="E11" s="64">
        <f t="shared" si="0"/>
        <v>404.13</v>
      </c>
      <c r="F11" s="64">
        <f t="shared" si="1"/>
        <v>404.13</v>
      </c>
      <c r="G11" s="64">
        <f t="shared" si="2"/>
        <v>404.13</v>
      </c>
      <c r="H11" s="64">
        <v>404.13</v>
      </c>
      <c r="I11" s="47">
        <v>0</v>
      </c>
      <c r="J11" s="64">
        <f t="shared" si="3"/>
        <v>0</v>
      </c>
      <c r="K11" s="64">
        <v>0</v>
      </c>
      <c r="L11" s="47">
        <v>0</v>
      </c>
      <c r="M11" s="64">
        <f t="shared" si="4"/>
        <v>0</v>
      </c>
      <c r="N11" s="64">
        <v>0</v>
      </c>
      <c r="O11" s="47">
        <v>0</v>
      </c>
      <c r="P11" s="48">
        <f t="shared" si="5"/>
        <v>0</v>
      </c>
      <c r="Q11" s="64">
        <f t="shared" si="6"/>
        <v>0</v>
      </c>
      <c r="R11" s="64">
        <v>0</v>
      </c>
      <c r="S11" s="47">
        <v>0</v>
      </c>
      <c r="T11" s="64">
        <f t="shared" si="7"/>
        <v>0</v>
      </c>
      <c r="U11" s="64">
        <v>0</v>
      </c>
      <c r="V11" s="64">
        <v>0</v>
      </c>
      <c r="W11" s="64">
        <f t="shared" si="8"/>
        <v>0</v>
      </c>
      <c r="X11" s="64">
        <v>0</v>
      </c>
      <c r="Y11" s="47">
        <v>0</v>
      </c>
      <c r="Z11" s="48">
        <f t="shared" si="9"/>
        <v>0</v>
      </c>
      <c r="AA11" s="64">
        <f t="shared" si="10"/>
        <v>0</v>
      </c>
      <c r="AB11" s="64">
        <v>0</v>
      </c>
      <c r="AC11" s="47">
        <v>0</v>
      </c>
      <c r="AD11" s="64">
        <f t="shared" si="11"/>
        <v>0</v>
      </c>
      <c r="AE11" s="64">
        <v>0</v>
      </c>
      <c r="AF11" s="47">
        <v>0</v>
      </c>
      <c r="AG11" s="64">
        <f t="shared" si="12"/>
        <v>0</v>
      </c>
      <c r="AH11" s="64">
        <v>0</v>
      </c>
      <c r="AI11" s="47">
        <v>0</v>
      </c>
      <c r="AJ11" s="64">
        <f t="shared" si="13"/>
        <v>0</v>
      </c>
      <c r="AK11" s="64">
        <v>0</v>
      </c>
      <c r="AL11" s="47">
        <v>0</v>
      </c>
      <c r="AM11" s="64">
        <f t="shared" si="14"/>
        <v>0</v>
      </c>
      <c r="AN11" s="64">
        <v>0</v>
      </c>
      <c r="AO11" s="47">
        <v>0</v>
      </c>
    </row>
    <row r="12" spans="1:41" ht="19.5" customHeight="1">
      <c r="A12" s="46" t="s">
        <v>174</v>
      </c>
      <c r="B12" s="46" t="s">
        <v>91</v>
      </c>
      <c r="C12" s="46" t="s">
        <v>86</v>
      </c>
      <c r="D12" s="46" t="s">
        <v>176</v>
      </c>
      <c r="E12" s="64">
        <f t="shared" si="0"/>
        <v>114.53</v>
      </c>
      <c r="F12" s="64">
        <f t="shared" si="1"/>
        <v>114.53</v>
      </c>
      <c r="G12" s="64">
        <f t="shared" si="2"/>
        <v>114.53</v>
      </c>
      <c r="H12" s="64">
        <v>114.53</v>
      </c>
      <c r="I12" s="47">
        <v>0</v>
      </c>
      <c r="J12" s="64">
        <f t="shared" si="3"/>
        <v>0</v>
      </c>
      <c r="K12" s="64">
        <v>0</v>
      </c>
      <c r="L12" s="47">
        <v>0</v>
      </c>
      <c r="M12" s="64">
        <f t="shared" si="4"/>
        <v>0</v>
      </c>
      <c r="N12" s="64">
        <v>0</v>
      </c>
      <c r="O12" s="47">
        <v>0</v>
      </c>
      <c r="P12" s="48">
        <f t="shared" si="5"/>
        <v>0</v>
      </c>
      <c r="Q12" s="64">
        <f t="shared" si="6"/>
        <v>0</v>
      </c>
      <c r="R12" s="64">
        <v>0</v>
      </c>
      <c r="S12" s="47">
        <v>0</v>
      </c>
      <c r="T12" s="64">
        <f t="shared" si="7"/>
        <v>0</v>
      </c>
      <c r="U12" s="64">
        <v>0</v>
      </c>
      <c r="V12" s="64">
        <v>0</v>
      </c>
      <c r="W12" s="64">
        <f t="shared" si="8"/>
        <v>0</v>
      </c>
      <c r="X12" s="64">
        <v>0</v>
      </c>
      <c r="Y12" s="47">
        <v>0</v>
      </c>
      <c r="Z12" s="48">
        <f t="shared" si="9"/>
        <v>0</v>
      </c>
      <c r="AA12" s="64">
        <f t="shared" si="10"/>
        <v>0</v>
      </c>
      <c r="AB12" s="64">
        <v>0</v>
      </c>
      <c r="AC12" s="47">
        <v>0</v>
      </c>
      <c r="AD12" s="64">
        <f t="shared" si="11"/>
        <v>0</v>
      </c>
      <c r="AE12" s="64">
        <v>0</v>
      </c>
      <c r="AF12" s="47">
        <v>0</v>
      </c>
      <c r="AG12" s="64">
        <f t="shared" si="12"/>
        <v>0</v>
      </c>
      <c r="AH12" s="64">
        <v>0</v>
      </c>
      <c r="AI12" s="47">
        <v>0</v>
      </c>
      <c r="AJ12" s="64">
        <f t="shared" si="13"/>
        <v>0</v>
      </c>
      <c r="AK12" s="64">
        <v>0</v>
      </c>
      <c r="AL12" s="47">
        <v>0</v>
      </c>
      <c r="AM12" s="64">
        <f t="shared" si="14"/>
        <v>0</v>
      </c>
      <c r="AN12" s="64">
        <v>0</v>
      </c>
      <c r="AO12" s="47">
        <v>0</v>
      </c>
    </row>
    <row r="13" spans="1:41" ht="19.5" customHeight="1">
      <c r="A13" s="46" t="s">
        <v>174</v>
      </c>
      <c r="B13" s="46" t="s">
        <v>85</v>
      </c>
      <c r="C13" s="46" t="s">
        <v>86</v>
      </c>
      <c r="D13" s="46" t="s">
        <v>177</v>
      </c>
      <c r="E13" s="64">
        <f t="shared" si="0"/>
        <v>58.52</v>
      </c>
      <c r="F13" s="64">
        <f t="shared" si="1"/>
        <v>58.52</v>
      </c>
      <c r="G13" s="64">
        <f t="shared" si="2"/>
        <v>58.52</v>
      </c>
      <c r="H13" s="64">
        <v>58.52</v>
      </c>
      <c r="I13" s="47">
        <v>0</v>
      </c>
      <c r="J13" s="64">
        <f t="shared" si="3"/>
        <v>0</v>
      </c>
      <c r="K13" s="64">
        <v>0</v>
      </c>
      <c r="L13" s="47">
        <v>0</v>
      </c>
      <c r="M13" s="64">
        <f t="shared" si="4"/>
        <v>0</v>
      </c>
      <c r="N13" s="64">
        <v>0</v>
      </c>
      <c r="O13" s="47">
        <v>0</v>
      </c>
      <c r="P13" s="48">
        <f t="shared" si="5"/>
        <v>0</v>
      </c>
      <c r="Q13" s="64">
        <f t="shared" si="6"/>
        <v>0</v>
      </c>
      <c r="R13" s="64">
        <v>0</v>
      </c>
      <c r="S13" s="47">
        <v>0</v>
      </c>
      <c r="T13" s="64">
        <f t="shared" si="7"/>
        <v>0</v>
      </c>
      <c r="U13" s="64">
        <v>0</v>
      </c>
      <c r="V13" s="64">
        <v>0</v>
      </c>
      <c r="W13" s="64">
        <f t="shared" si="8"/>
        <v>0</v>
      </c>
      <c r="X13" s="64">
        <v>0</v>
      </c>
      <c r="Y13" s="47">
        <v>0</v>
      </c>
      <c r="Z13" s="48">
        <f t="shared" si="9"/>
        <v>0</v>
      </c>
      <c r="AA13" s="64">
        <f t="shared" si="10"/>
        <v>0</v>
      </c>
      <c r="AB13" s="64">
        <v>0</v>
      </c>
      <c r="AC13" s="47">
        <v>0</v>
      </c>
      <c r="AD13" s="64">
        <f t="shared" si="11"/>
        <v>0</v>
      </c>
      <c r="AE13" s="64">
        <v>0</v>
      </c>
      <c r="AF13" s="47">
        <v>0</v>
      </c>
      <c r="AG13" s="64">
        <f t="shared" si="12"/>
        <v>0</v>
      </c>
      <c r="AH13" s="64">
        <v>0</v>
      </c>
      <c r="AI13" s="47">
        <v>0</v>
      </c>
      <c r="AJ13" s="64">
        <f t="shared" si="13"/>
        <v>0</v>
      </c>
      <c r="AK13" s="64">
        <v>0</v>
      </c>
      <c r="AL13" s="47">
        <v>0</v>
      </c>
      <c r="AM13" s="64">
        <f t="shared" si="14"/>
        <v>0</v>
      </c>
      <c r="AN13" s="64">
        <v>0</v>
      </c>
      <c r="AO13" s="47">
        <v>0</v>
      </c>
    </row>
    <row r="14" spans="1:41" ht="19.5" customHeight="1">
      <c r="A14" s="46" t="s">
        <v>174</v>
      </c>
      <c r="B14" s="46" t="s">
        <v>110</v>
      </c>
      <c r="C14" s="46" t="s">
        <v>86</v>
      </c>
      <c r="D14" s="46" t="s">
        <v>178</v>
      </c>
      <c r="E14" s="64">
        <f t="shared" si="0"/>
        <v>5.03</v>
      </c>
      <c r="F14" s="64">
        <f t="shared" si="1"/>
        <v>5.03</v>
      </c>
      <c r="G14" s="64">
        <f t="shared" si="2"/>
        <v>5.03</v>
      </c>
      <c r="H14" s="64">
        <v>5.03</v>
      </c>
      <c r="I14" s="47">
        <v>0</v>
      </c>
      <c r="J14" s="64">
        <f t="shared" si="3"/>
        <v>0</v>
      </c>
      <c r="K14" s="64">
        <v>0</v>
      </c>
      <c r="L14" s="47">
        <v>0</v>
      </c>
      <c r="M14" s="64">
        <f t="shared" si="4"/>
        <v>0</v>
      </c>
      <c r="N14" s="64">
        <v>0</v>
      </c>
      <c r="O14" s="47">
        <v>0</v>
      </c>
      <c r="P14" s="48">
        <f t="shared" si="5"/>
        <v>0</v>
      </c>
      <c r="Q14" s="64">
        <f t="shared" si="6"/>
        <v>0</v>
      </c>
      <c r="R14" s="64">
        <v>0</v>
      </c>
      <c r="S14" s="47">
        <v>0</v>
      </c>
      <c r="T14" s="64">
        <f t="shared" si="7"/>
        <v>0</v>
      </c>
      <c r="U14" s="64">
        <v>0</v>
      </c>
      <c r="V14" s="64">
        <v>0</v>
      </c>
      <c r="W14" s="64">
        <f t="shared" si="8"/>
        <v>0</v>
      </c>
      <c r="X14" s="64">
        <v>0</v>
      </c>
      <c r="Y14" s="47">
        <v>0</v>
      </c>
      <c r="Z14" s="48">
        <f t="shared" si="9"/>
        <v>0</v>
      </c>
      <c r="AA14" s="64">
        <f t="shared" si="10"/>
        <v>0</v>
      </c>
      <c r="AB14" s="64">
        <v>0</v>
      </c>
      <c r="AC14" s="47">
        <v>0</v>
      </c>
      <c r="AD14" s="64">
        <f t="shared" si="11"/>
        <v>0</v>
      </c>
      <c r="AE14" s="64">
        <v>0</v>
      </c>
      <c r="AF14" s="47">
        <v>0</v>
      </c>
      <c r="AG14" s="64">
        <f t="shared" si="12"/>
        <v>0</v>
      </c>
      <c r="AH14" s="64">
        <v>0</v>
      </c>
      <c r="AI14" s="47">
        <v>0</v>
      </c>
      <c r="AJ14" s="64">
        <f t="shared" si="13"/>
        <v>0</v>
      </c>
      <c r="AK14" s="64">
        <v>0</v>
      </c>
      <c r="AL14" s="47">
        <v>0</v>
      </c>
      <c r="AM14" s="64">
        <f t="shared" si="14"/>
        <v>0</v>
      </c>
      <c r="AN14" s="64">
        <v>0</v>
      </c>
      <c r="AO14" s="47">
        <v>0</v>
      </c>
    </row>
    <row r="15" spans="1:41" ht="19.5" customHeight="1">
      <c r="A15" s="46" t="s">
        <v>38</v>
      </c>
      <c r="B15" s="46" t="s">
        <v>38</v>
      </c>
      <c r="C15" s="46" t="s">
        <v>38</v>
      </c>
      <c r="D15" s="46" t="s">
        <v>179</v>
      </c>
      <c r="E15" s="64">
        <f t="shared" si="0"/>
        <v>735.6</v>
      </c>
      <c r="F15" s="64">
        <f t="shared" si="1"/>
        <v>694.7</v>
      </c>
      <c r="G15" s="64">
        <f t="shared" si="2"/>
        <v>694.7</v>
      </c>
      <c r="H15" s="64">
        <v>194.4</v>
      </c>
      <c r="I15" s="47">
        <v>500.3</v>
      </c>
      <c r="J15" s="64">
        <f t="shared" si="3"/>
        <v>0</v>
      </c>
      <c r="K15" s="64">
        <v>0</v>
      </c>
      <c r="L15" s="47">
        <v>0</v>
      </c>
      <c r="M15" s="64">
        <f t="shared" si="4"/>
        <v>0</v>
      </c>
      <c r="N15" s="64">
        <v>0</v>
      </c>
      <c r="O15" s="47">
        <v>0</v>
      </c>
      <c r="P15" s="48">
        <f t="shared" si="5"/>
        <v>0</v>
      </c>
      <c r="Q15" s="64">
        <f t="shared" si="6"/>
        <v>0</v>
      </c>
      <c r="R15" s="64">
        <v>0</v>
      </c>
      <c r="S15" s="47">
        <v>0</v>
      </c>
      <c r="T15" s="64">
        <f t="shared" si="7"/>
        <v>0</v>
      </c>
      <c r="U15" s="64">
        <v>0</v>
      </c>
      <c r="V15" s="64">
        <v>0</v>
      </c>
      <c r="W15" s="64">
        <f t="shared" si="8"/>
        <v>0</v>
      </c>
      <c r="X15" s="64">
        <v>0</v>
      </c>
      <c r="Y15" s="47">
        <v>0</v>
      </c>
      <c r="Z15" s="48">
        <f t="shared" si="9"/>
        <v>40.9</v>
      </c>
      <c r="AA15" s="64">
        <f t="shared" si="10"/>
        <v>40.9</v>
      </c>
      <c r="AB15" s="64">
        <v>0</v>
      </c>
      <c r="AC15" s="47">
        <v>40.9</v>
      </c>
      <c r="AD15" s="64">
        <f t="shared" si="11"/>
        <v>0</v>
      </c>
      <c r="AE15" s="64">
        <v>0</v>
      </c>
      <c r="AF15" s="47">
        <v>0</v>
      </c>
      <c r="AG15" s="64">
        <f t="shared" si="12"/>
        <v>0</v>
      </c>
      <c r="AH15" s="64">
        <v>0</v>
      </c>
      <c r="AI15" s="47">
        <v>0</v>
      </c>
      <c r="AJ15" s="64">
        <f t="shared" si="13"/>
        <v>0</v>
      </c>
      <c r="AK15" s="64">
        <v>0</v>
      </c>
      <c r="AL15" s="47">
        <v>0</v>
      </c>
      <c r="AM15" s="64">
        <f t="shared" si="14"/>
        <v>0</v>
      </c>
      <c r="AN15" s="64">
        <v>0</v>
      </c>
      <c r="AO15" s="47">
        <v>0</v>
      </c>
    </row>
    <row r="16" spans="1:41" ht="19.5" customHeight="1">
      <c r="A16" s="46" t="s">
        <v>180</v>
      </c>
      <c r="B16" s="46" t="s">
        <v>89</v>
      </c>
      <c r="C16" s="46" t="s">
        <v>86</v>
      </c>
      <c r="D16" s="46" t="s">
        <v>181</v>
      </c>
      <c r="E16" s="64">
        <f t="shared" si="0"/>
        <v>359.43</v>
      </c>
      <c r="F16" s="64">
        <f t="shared" si="1"/>
        <v>359.43</v>
      </c>
      <c r="G16" s="64">
        <f t="shared" si="2"/>
        <v>359.43</v>
      </c>
      <c r="H16" s="64">
        <v>136.37</v>
      </c>
      <c r="I16" s="47">
        <v>223.06</v>
      </c>
      <c r="J16" s="64">
        <f t="shared" si="3"/>
        <v>0</v>
      </c>
      <c r="K16" s="64">
        <v>0</v>
      </c>
      <c r="L16" s="47">
        <v>0</v>
      </c>
      <c r="M16" s="64">
        <f t="shared" si="4"/>
        <v>0</v>
      </c>
      <c r="N16" s="64">
        <v>0</v>
      </c>
      <c r="O16" s="47">
        <v>0</v>
      </c>
      <c r="P16" s="48">
        <f t="shared" si="5"/>
        <v>0</v>
      </c>
      <c r="Q16" s="64">
        <f t="shared" si="6"/>
        <v>0</v>
      </c>
      <c r="R16" s="64">
        <v>0</v>
      </c>
      <c r="S16" s="47">
        <v>0</v>
      </c>
      <c r="T16" s="64">
        <f t="shared" si="7"/>
        <v>0</v>
      </c>
      <c r="U16" s="64">
        <v>0</v>
      </c>
      <c r="V16" s="64">
        <v>0</v>
      </c>
      <c r="W16" s="64">
        <f t="shared" si="8"/>
        <v>0</v>
      </c>
      <c r="X16" s="64">
        <v>0</v>
      </c>
      <c r="Y16" s="47">
        <v>0</v>
      </c>
      <c r="Z16" s="48">
        <f t="shared" si="9"/>
        <v>0</v>
      </c>
      <c r="AA16" s="64">
        <f t="shared" si="10"/>
        <v>0</v>
      </c>
      <c r="AB16" s="64">
        <v>0</v>
      </c>
      <c r="AC16" s="47">
        <v>0</v>
      </c>
      <c r="AD16" s="64">
        <f t="shared" si="11"/>
        <v>0</v>
      </c>
      <c r="AE16" s="64">
        <v>0</v>
      </c>
      <c r="AF16" s="47">
        <v>0</v>
      </c>
      <c r="AG16" s="64">
        <f t="shared" si="12"/>
        <v>0</v>
      </c>
      <c r="AH16" s="64">
        <v>0</v>
      </c>
      <c r="AI16" s="47">
        <v>0</v>
      </c>
      <c r="AJ16" s="64">
        <f t="shared" si="13"/>
        <v>0</v>
      </c>
      <c r="AK16" s="64">
        <v>0</v>
      </c>
      <c r="AL16" s="47">
        <v>0</v>
      </c>
      <c r="AM16" s="64">
        <f t="shared" si="14"/>
        <v>0</v>
      </c>
      <c r="AN16" s="64">
        <v>0</v>
      </c>
      <c r="AO16" s="47">
        <v>0</v>
      </c>
    </row>
    <row r="17" spans="1:41" ht="19.5" customHeight="1">
      <c r="A17" s="46" t="s">
        <v>180</v>
      </c>
      <c r="B17" s="46" t="s">
        <v>91</v>
      </c>
      <c r="C17" s="46" t="s">
        <v>86</v>
      </c>
      <c r="D17" s="46" t="s">
        <v>182</v>
      </c>
      <c r="E17" s="64">
        <f t="shared" si="0"/>
        <v>8.2</v>
      </c>
      <c r="F17" s="64">
        <f t="shared" si="1"/>
        <v>8.2</v>
      </c>
      <c r="G17" s="64">
        <f t="shared" si="2"/>
        <v>8.2</v>
      </c>
      <c r="H17" s="64">
        <v>8.2</v>
      </c>
      <c r="I17" s="47">
        <v>0</v>
      </c>
      <c r="J17" s="64">
        <f t="shared" si="3"/>
        <v>0</v>
      </c>
      <c r="K17" s="64">
        <v>0</v>
      </c>
      <c r="L17" s="47">
        <v>0</v>
      </c>
      <c r="M17" s="64">
        <f t="shared" si="4"/>
        <v>0</v>
      </c>
      <c r="N17" s="64">
        <v>0</v>
      </c>
      <c r="O17" s="47">
        <v>0</v>
      </c>
      <c r="P17" s="48">
        <f t="shared" si="5"/>
        <v>0</v>
      </c>
      <c r="Q17" s="64">
        <f t="shared" si="6"/>
        <v>0</v>
      </c>
      <c r="R17" s="64">
        <v>0</v>
      </c>
      <c r="S17" s="47">
        <v>0</v>
      </c>
      <c r="T17" s="64">
        <f t="shared" si="7"/>
        <v>0</v>
      </c>
      <c r="U17" s="64">
        <v>0</v>
      </c>
      <c r="V17" s="64">
        <v>0</v>
      </c>
      <c r="W17" s="64">
        <f t="shared" si="8"/>
        <v>0</v>
      </c>
      <c r="X17" s="64">
        <v>0</v>
      </c>
      <c r="Y17" s="47">
        <v>0</v>
      </c>
      <c r="Z17" s="48">
        <f t="shared" si="9"/>
        <v>0</v>
      </c>
      <c r="AA17" s="64">
        <f t="shared" si="10"/>
        <v>0</v>
      </c>
      <c r="AB17" s="64">
        <v>0</v>
      </c>
      <c r="AC17" s="47">
        <v>0</v>
      </c>
      <c r="AD17" s="64">
        <f t="shared" si="11"/>
        <v>0</v>
      </c>
      <c r="AE17" s="64">
        <v>0</v>
      </c>
      <c r="AF17" s="47">
        <v>0</v>
      </c>
      <c r="AG17" s="64">
        <f t="shared" si="12"/>
        <v>0</v>
      </c>
      <c r="AH17" s="64">
        <v>0</v>
      </c>
      <c r="AI17" s="47">
        <v>0</v>
      </c>
      <c r="AJ17" s="64">
        <f t="shared" si="13"/>
        <v>0</v>
      </c>
      <c r="AK17" s="64">
        <v>0</v>
      </c>
      <c r="AL17" s="47">
        <v>0</v>
      </c>
      <c r="AM17" s="64">
        <f t="shared" si="14"/>
        <v>0</v>
      </c>
      <c r="AN17" s="64">
        <v>0</v>
      </c>
      <c r="AO17" s="47">
        <v>0</v>
      </c>
    </row>
    <row r="18" spans="1:41" ht="19.5" customHeight="1">
      <c r="A18" s="46" t="s">
        <v>180</v>
      </c>
      <c r="B18" s="46" t="s">
        <v>85</v>
      </c>
      <c r="C18" s="46" t="s">
        <v>86</v>
      </c>
      <c r="D18" s="46" t="s">
        <v>183</v>
      </c>
      <c r="E18" s="64">
        <f t="shared" si="0"/>
        <v>0.6</v>
      </c>
      <c r="F18" s="64">
        <f t="shared" si="1"/>
        <v>0.6</v>
      </c>
      <c r="G18" s="64">
        <f t="shared" si="2"/>
        <v>0.6</v>
      </c>
      <c r="H18" s="64">
        <v>0.6</v>
      </c>
      <c r="I18" s="47">
        <v>0</v>
      </c>
      <c r="J18" s="64">
        <f t="shared" si="3"/>
        <v>0</v>
      </c>
      <c r="K18" s="64">
        <v>0</v>
      </c>
      <c r="L18" s="47">
        <v>0</v>
      </c>
      <c r="M18" s="64">
        <f t="shared" si="4"/>
        <v>0</v>
      </c>
      <c r="N18" s="64">
        <v>0</v>
      </c>
      <c r="O18" s="47">
        <v>0</v>
      </c>
      <c r="P18" s="48">
        <f t="shared" si="5"/>
        <v>0</v>
      </c>
      <c r="Q18" s="64">
        <f t="shared" si="6"/>
        <v>0</v>
      </c>
      <c r="R18" s="64">
        <v>0</v>
      </c>
      <c r="S18" s="47">
        <v>0</v>
      </c>
      <c r="T18" s="64">
        <f t="shared" si="7"/>
        <v>0</v>
      </c>
      <c r="U18" s="64">
        <v>0</v>
      </c>
      <c r="V18" s="64">
        <v>0</v>
      </c>
      <c r="W18" s="64">
        <f t="shared" si="8"/>
        <v>0</v>
      </c>
      <c r="X18" s="64">
        <v>0</v>
      </c>
      <c r="Y18" s="47">
        <v>0</v>
      </c>
      <c r="Z18" s="48">
        <f t="shared" si="9"/>
        <v>0</v>
      </c>
      <c r="AA18" s="64">
        <f t="shared" si="10"/>
        <v>0</v>
      </c>
      <c r="AB18" s="64">
        <v>0</v>
      </c>
      <c r="AC18" s="47">
        <v>0</v>
      </c>
      <c r="AD18" s="64">
        <f t="shared" si="11"/>
        <v>0</v>
      </c>
      <c r="AE18" s="64">
        <v>0</v>
      </c>
      <c r="AF18" s="47">
        <v>0</v>
      </c>
      <c r="AG18" s="64">
        <f t="shared" si="12"/>
        <v>0</v>
      </c>
      <c r="AH18" s="64">
        <v>0</v>
      </c>
      <c r="AI18" s="47">
        <v>0</v>
      </c>
      <c r="AJ18" s="64">
        <f t="shared" si="13"/>
        <v>0</v>
      </c>
      <c r="AK18" s="64">
        <v>0</v>
      </c>
      <c r="AL18" s="47">
        <v>0</v>
      </c>
      <c r="AM18" s="64">
        <f t="shared" si="14"/>
        <v>0</v>
      </c>
      <c r="AN18" s="64">
        <v>0</v>
      </c>
      <c r="AO18" s="47">
        <v>0</v>
      </c>
    </row>
    <row r="19" spans="1:41" ht="19.5" customHeight="1">
      <c r="A19" s="46" t="s">
        <v>180</v>
      </c>
      <c r="B19" s="46" t="s">
        <v>94</v>
      </c>
      <c r="C19" s="46" t="s">
        <v>86</v>
      </c>
      <c r="D19" s="46" t="s">
        <v>184</v>
      </c>
      <c r="E19" s="64">
        <f t="shared" si="0"/>
        <v>218.4</v>
      </c>
      <c r="F19" s="64">
        <f t="shared" si="1"/>
        <v>218.4</v>
      </c>
      <c r="G19" s="64">
        <f t="shared" si="2"/>
        <v>218.4</v>
      </c>
      <c r="H19" s="64">
        <v>0</v>
      </c>
      <c r="I19" s="47">
        <v>218.4</v>
      </c>
      <c r="J19" s="64">
        <f t="shared" si="3"/>
        <v>0</v>
      </c>
      <c r="K19" s="64">
        <v>0</v>
      </c>
      <c r="L19" s="47">
        <v>0</v>
      </c>
      <c r="M19" s="64">
        <f t="shared" si="4"/>
        <v>0</v>
      </c>
      <c r="N19" s="64">
        <v>0</v>
      </c>
      <c r="O19" s="47">
        <v>0</v>
      </c>
      <c r="P19" s="48">
        <f t="shared" si="5"/>
        <v>0</v>
      </c>
      <c r="Q19" s="64">
        <f t="shared" si="6"/>
        <v>0</v>
      </c>
      <c r="R19" s="64">
        <v>0</v>
      </c>
      <c r="S19" s="47">
        <v>0</v>
      </c>
      <c r="T19" s="64">
        <f t="shared" si="7"/>
        <v>0</v>
      </c>
      <c r="U19" s="64">
        <v>0</v>
      </c>
      <c r="V19" s="64">
        <v>0</v>
      </c>
      <c r="W19" s="64">
        <f t="shared" si="8"/>
        <v>0</v>
      </c>
      <c r="X19" s="64">
        <v>0</v>
      </c>
      <c r="Y19" s="47">
        <v>0</v>
      </c>
      <c r="Z19" s="48">
        <f t="shared" si="9"/>
        <v>0</v>
      </c>
      <c r="AA19" s="64">
        <f t="shared" si="10"/>
        <v>0</v>
      </c>
      <c r="AB19" s="64">
        <v>0</v>
      </c>
      <c r="AC19" s="47">
        <v>0</v>
      </c>
      <c r="AD19" s="64">
        <f t="shared" si="11"/>
        <v>0</v>
      </c>
      <c r="AE19" s="64">
        <v>0</v>
      </c>
      <c r="AF19" s="47">
        <v>0</v>
      </c>
      <c r="AG19" s="64">
        <f t="shared" si="12"/>
        <v>0</v>
      </c>
      <c r="AH19" s="64">
        <v>0</v>
      </c>
      <c r="AI19" s="47">
        <v>0</v>
      </c>
      <c r="AJ19" s="64">
        <f t="shared" si="13"/>
        <v>0</v>
      </c>
      <c r="AK19" s="64">
        <v>0</v>
      </c>
      <c r="AL19" s="47">
        <v>0</v>
      </c>
      <c r="AM19" s="64">
        <f t="shared" si="14"/>
        <v>0</v>
      </c>
      <c r="AN19" s="64">
        <v>0</v>
      </c>
      <c r="AO19" s="47">
        <v>0</v>
      </c>
    </row>
    <row r="20" spans="1:41" ht="19.5" customHeight="1">
      <c r="A20" s="46" t="s">
        <v>180</v>
      </c>
      <c r="B20" s="46" t="s">
        <v>108</v>
      </c>
      <c r="C20" s="46" t="s">
        <v>86</v>
      </c>
      <c r="D20" s="46" t="s">
        <v>185</v>
      </c>
      <c r="E20" s="64">
        <f t="shared" si="0"/>
        <v>2</v>
      </c>
      <c r="F20" s="64">
        <f t="shared" si="1"/>
        <v>2</v>
      </c>
      <c r="G20" s="64">
        <f t="shared" si="2"/>
        <v>2</v>
      </c>
      <c r="H20" s="64">
        <v>2</v>
      </c>
      <c r="I20" s="47">
        <v>0</v>
      </c>
      <c r="J20" s="64">
        <f t="shared" si="3"/>
        <v>0</v>
      </c>
      <c r="K20" s="64">
        <v>0</v>
      </c>
      <c r="L20" s="47">
        <v>0</v>
      </c>
      <c r="M20" s="64">
        <f t="shared" si="4"/>
        <v>0</v>
      </c>
      <c r="N20" s="64">
        <v>0</v>
      </c>
      <c r="O20" s="47">
        <v>0</v>
      </c>
      <c r="P20" s="48">
        <f t="shared" si="5"/>
        <v>0</v>
      </c>
      <c r="Q20" s="64">
        <f t="shared" si="6"/>
        <v>0</v>
      </c>
      <c r="R20" s="64">
        <v>0</v>
      </c>
      <c r="S20" s="47">
        <v>0</v>
      </c>
      <c r="T20" s="64">
        <f t="shared" si="7"/>
        <v>0</v>
      </c>
      <c r="U20" s="64">
        <v>0</v>
      </c>
      <c r="V20" s="64">
        <v>0</v>
      </c>
      <c r="W20" s="64">
        <f t="shared" si="8"/>
        <v>0</v>
      </c>
      <c r="X20" s="64">
        <v>0</v>
      </c>
      <c r="Y20" s="47">
        <v>0</v>
      </c>
      <c r="Z20" s="48">
        <f t="shared" si="9"/>
        <v>0</v>
      </c>
      <c r="AA20" s="64">
        <f t="shared" si="10"/>
        <v>0</v>
      </c>
      <c r="AB20" s="64">
        <v>0</v>
      </c>
      <c r="AC20" s="47">
        <v>0</v>
      </c>
      <c r="AD20" s="64">
        <f t="shared" si="11"/>
        <v>0</v>
      </c>
      <c r="AE20" s="64">
        <v>0</v>
      </c>
      <c r="AF20" s="47">
        <v>0</v>
      </c>
      <c r="AG20" s="64">
        <f t="shared" si="12"/>
        <v>0</v>
      </c>
      <c r="AH20" s="64">
        <v>0</v>
      </c>
      <c r="AI20" s="47">
        <v>0</v>
      </c>
      <c r="AJ20" s="64">
        <f t="shared" si="13"/>
        <v>0</v>
      </c>
      <c r="AK20" s="64">
        <v>0</v>
      </c>
      <c r="AL20" s="47">
        <v>0</v>
      </c>
      <c r="AM20" s="64">
        <f t="shared" si="14"/>
        <v>0</v>
      </c>
      <c r="AN20" s="64">
        <v>0</v>
      </c>
      <c r="AO20" s="47">
        <v>0</v>
      </c>
    </row>
    <row r="21" spans="1:41" ht="19.5" customHeight="1">
      <c r="A21" s="46" t="s">
        <v>180</v>
      </c>
      <c r="B21" s="46" t="s">
        <v>84</v>
      </c>
      <c r="C21" s="46" t="s">
        <v>86</v>
      </c>
      <c r="D21" s="46" t="s">
        <v>186</v>
      </c>
      <c r="E21" s="64">
        <f t="shared" si="0"/>
        <v>19.02</v>
      </c>
      <c r="F21" s="64">
        <f t="shared" si="1"/>
        <v>19.02</v>
      </c>
      <c r="G21" s="64">
        <f t="shared" si="2"/>
        <v>19.02</v>
      </c>
      <c r="H21" s="64">
        <v>19.02</v>
      </c>
      <c r="I21" s="47">
        <v>0</v>
      </c>
      <c r="J21" s="64">
        <f t="shared" si="3"/>
        <v>0</v>
      </c>
      <c r="K21" s="64">
        <v>0</v>
      </c>
      <c r="L21" s="47">
        <v>0</v>
      </c>
      <c r="M21" s="64">
        <f t="shared" si="4"/>
        <v>0</v>
      </c>
      <c r="N21" s="64">
        <v>0</v>
      </c>
      <c r="O21" s="47">
        <v>0</v>
      </c>
      <c r="P21" s="48">
        <f t="shared" si="5"/>
        <v>0</v>
      </c>
      <c r="Q21" s="64">
        <f t="shared" si="6"/>
        <v>0</v>
      </c>
      <c r="R21" s="64">
        <v>0</v>
      </c>
      <c r="S21" s="47">
        <v>0</v>
      </c>
      <c r="T21" s="64">
        <f t="shared" si="7"/>
        <v>0</v>
      </c>
      <c r="U21" s="64">
        <v>0</v>
      </c>
      <c r="V21" s="64">
        <v>0</v>
      </c>
      <c r="W21" s="64">
        <f t="shared" si="8"/>
        <v>0</v>
      </c>
      <c r="X21" s="64">
        <v>0</v>
      </c>
      <c r="Y21" s="47">
        <v>0</v>
      </c>
      <c r="Z21" s="48">
        <f t="shared" si="9"/>
        <v>0</v>
      </c>
      <c r="AA21" s="64">
        <f t="shared" si="10"/>
        <v>0</v>
      </c>
      <c r="AB21" s="64">
        <v>0</v>
      </c>
      <c r="AC21" s="47">
        <v>0</v>
      </c>
      <c r="AD21" s="64">
        <f t="shared" si="11"/>
        <v>0</v>
      </c>
      <c r="AE21" s="64">
        <v>0</v>
      </c>
      <c r="AF21" s="47">
        <v>0</v>
      </c>
      <c r="AG21" s="64">
        <f t="shared" si="12"/>
        <v>0</v>
      </c>
      <c r="AH21" s="64">
        <v>0</v>
      </c>
      <c r="AI21" s="47">
        <v>0</v>
      </c>
      <c r="AJ21" s="64">
        <f t="shared" si="13"/>
        <v>0</v>
      </c>
      <c r="AK21" s="64">
        <v>0</v>
      </c>
      <c r="AL21" s="47">
        <v>0</v>
      </c>
      <c r="AM21" s="64">
        <f t="shared" si="14"/>
        <v>0</v>
      </c>
      <c r="AN21" s="64">
        <v>0</v>
      </c>
      <c r="AO21" s="47">
        <v>0</v>
      </c>
    </row>
    <row r="22" spans="1:41" ht="19.5" customHeight="1">
      <c r="A22" s="46" t="s">
        <v>180</v>
      </c>
      <c r="B22" s="46" t="s">
        <v>187</v>
      </c>
      <c r="C22" s="46" t="s">
        <v>86</v>
      </c>
      <c r="D22" s="46" t="s">
        <v>188</v>
      </c>
      <c r="E22" s="64">
        <f t="shared" si="0"/>
        <v>50.4</v>
      </c>
      <c r="F22" s="64">
        <f t="shared" si="1"/>
        <v>9.5</v>
      </c>
      <c r="G22" s="64">
        <f t="shared" si="2"/>
        <v>9.5</v>
      </c>
      <c r="H22" s="64">
        <v>4.5</v>
      </c>
      <c r="I22" s="47">
        <v>5</v>
      </c>
      <c r="J22" s="64">
        <f t="shared" si="3"/>
        <v>0</v>
      </c>
      <c r="K22" s="64">
        <v>0</v>
      </c>
      <c r="L22" s="47">
        <v>0</v>
      </c>
      <c r="M22" s="64">
        <f t="shared" si="4"/>
        <v>0</v>
      </c>
      <c r="N22" s="64">
        <v>0</v>
      </c>
      <c r="O22" s="47">
        <v>0</v>
      </c>
      <c r="P22" s="48">
        <f t="shared" si="5"/>
        <v>0</v>
      </c>
      <c r="Q22" s="64">
        <f t="shared" si="6"/>
        <v>0</v>
      </c>
      <c r="R22" s="64">
        <v>0</v>
      </c>
      <c r="S22" s="47">
        <v>0</v>
      </c>
      <c r="T22" s="64">
        <f t="shared" si="7"/>
        <v>0</v>
      </c>
      <c r="U22" s="64">
        <v>0</v>
      </c>
      <c r="V22" s="64">
        <v>0</v>
      </c>
      <c r="W22" s="64">
        <f t="shared" si="8"/>
        <v>0</v>
      </c>
      <c r="X22" s="64">
        <v>0</v>
      </c>
      <c r="Y22" s="47">
        <v>0</v>
      </c>
      <c r="Z22" s="48">
        <f t="shared" si="9"/>
        <v>40.9</v>
      </c>
      <c r="AA22" s="64">
        <f t="shared" si="10"/>
        <v>40.9</v>
      </c>
      <c r="AB22" s="64">
        <v>0</v>
      </c>
      <c r="AC22" s="47">
        <v>40.9</v>
      </c>
      <c r="AD22" s="64">
        <f t="shared" si="11"/>
        <v>0</v>
      </c>
      <c r="AE22" s="64">
        <v>0</v>
      </c>
      <c r="AF22" s="47">
        <v>0</v>
      </c>
      <c r="AG22" s="64">
        <f t="shared" si="12"/>
        <v>0</v>
      </c>
      <c r="AH22" s="64">
        <v>0</v>
      </c>
      <c r="AI22" s="47">
        <v>0</v>
      </c>
      <c r="AJ22" s="64">
        <f t="shared" si="13"/>
        <v>0</v>
      </c>
      <c r="AK22" s="64">
        <v>0</v>
      </c>
      <c r="AL22" s="47">
        <v>0</v>
      </c>
      <c r="AM22" s="64">
        <f t="shared" si="14"/>
        <v>0</v>
      </c>
      <c r="AN22" s="64">
        <v>0</v>
      </c>
      <c r="AO22" s="47">
        <v>0</v>
      </c>
    </row>
    <row r="23" spans="1:41" ht="19.5" customHeight="1">
      <c r="A23" s="46" t="s">
        <v>180</v>
      </c>
      <c r="B23" s="46" t="s">
        <v>110</v>
      </c>
      <c r="C23" s="46" t="s">
        <v>86</v>
      </c>
      <c r="D23" s="46" t="s">
        <v>189</v>
      </c>
      <c r="E23" s="64">
        <f t="shared" si="0"/>
        <v>77.55000000000001</v>
      </c>
      <c r="F23" s="64">
        <f t="shared" si="1"/>
        <v>77.55000000000001</v>
      </c>
      <c r="G23" s="64">
        <f t="shared" si="2"/>
        <v>77.55000000000001</v>
      </c>
      <c r="H23" s="64">
        <v>23.71</v>
      </c>
      <c r="I23" s="47">
        <v>53.84</v>
      </c>
      <c r="J23" s="64">
        <f t="shared" si="3"/>
        <v>0</v>
      </c>
      <c r="K23" s="64">
        <v>0</v>
      </c>
      <c r="L23" s="47">
        <v>0</v>
      </c>
      <c r="M23" s="64">
        <f t="shared" si="4"/>
        <v>0</v>
      </c>
      <c r="N23" s="64">
        <v>0</v>
      </c>
      <c r="O23" s="47">
        <v>0</v>
      </c>
      <c r="P23" s="48">
        <f t="shared" si="5"/>
        <v>0</v>
      </c>
      <c r="Q23" s="64">
        <f t="shared" si="6"/>
        <v>0</v>
      </c>
      <c r="R23" s="64">
        <v>0</v>
      </c>
      <c r="S23" s="47">
        <v>0</v>
      </c>
      <c r="T23" s="64">
        <f t="shared" si="7"/>
        <v>0</v>
      </c>
      <c r="U23" s="64">
        <v>0</v>
      </c>
      <c r="V23" s="64">
        <v>0</v>
      </c>
      <c r="W23" s="64">
        <f t="shared" si="8"/>
        <v>0</v>
      </c>
      <c r="X23" s="64">
        <v>0</v>
      </c>
      <c r="Y23" s="47">
        <v>0</v>
      </c>
      <c r="Z23" s="48">
        <f t="shared" si="9"/>
        <v>0</v>
      </c>
      <c r="AA23" s="64">
        <f t="shared" si="10"/>
        <v>0</v>
      </c>
      <c r="AB23" s="64">
        <v>0</v>
      </c>
      <c r="AC23" s="47">
        <v>0</v>
      </c>
      <c r="AD23" s="64">
        <f t="shared" si="11"/>
        <v>0</v>
      </c>
      <c r="AE23" s="64">
        <v>0</v>
      </c>
      <c r="AF23" s="47">
        <v>0</v>
      </c>
      <c r="AG23" s="64">
        <f t="shared" si="12"/>
        <v>0</v>
      </c>
      <c r="AH23" s="64">
        <v>0</v>
      </c>
      <c r="AI23" s="47">
        <v>0</v>
      </c>
      <c r="AJ23" s="64">
        <f t="shared" si="13"/>
        <v>0</v>
      </c>
      <c r="AK23" s="64">
        <v>0</v>
      </c>
      <c r="AL23" s="47">
        <v>0</v>
      </c>
      <c r="AM23" s="64">
        <f t="shared" si="14"/>
        <v>0</v>
      </c>
      <c r="AN23" s="64">
        <v>0</v>
      </c>
      <c r="AO23" s="47">
        <v>0</v>
      </c>
    </row>
    <row r="24" spans="1:41" ht="19.5" customHeight="1">
      <c r="A24" s="46" t="s">
        <v>38</v>
      </c>
      <c r="B24" s="46" t="s">
        <v>38</v>
      </c>
      <c r="C24" s="46" t="s">
        <v>38</v>
      </c>
      <c r="D24" s="46" t="s">
        <v>190</v>
      </c>
      <c r="E24" s="64">
        <f t="shared" si="0"/>
        <v>72.72</v>
      </c>
      <c r="F24" s="64">
        <f t="shared" si="1"/>
        <v>72.72</v>
      </c>
      <c r="G24" s="64">
        <f t="shared" si="2"/>
        <v>72.72</v>
      </c>
      <c r="H24" s="64">
        <v>0</v>
      </c>
      <c r="I24" s="47">
        <v>72.72</v>
      </c>
      <c r="J24" s="64">
        <f t="shared" si="3"/>
        <v>0</v>
      </c>
      <c r="K24" s="64">
        <v>0</v>
      </c>
      <c r="L24" s="47">
        <v>0</v>
      </c>
      <c r="M24" s="64">
        <f t="shared" si="4"/>
        <v>0</v>
      </c>
      <c r="N24" s="64">
        <v>0</v>
      </c>
      <c r="O24" s="47">
        <v>0</v>
      </c>
      <c r="P24" s="48">
        <f t="shared" si="5"/>
        <v>0</v>
      </c>
      <c r="Q24" s="64">
        <f t="shared" si="6"/>
        <v>0</v>
      </c>
      <c r="R24" s="64">
        <v>0</v>
      </c>
      <c r="S24" s="47">
        <v>0</v>
      </c>
      <c r="T24" s="64">
        <f t="shared" si="7"/>
        <v>0</v>
      </c>
      <c r="U24" s="64">
        <v>0</v>
      </c>
      <c r="V24" s="64">
        <v>0</v>
      </c>
      <c r="W24" s="64">
        <f t="shared" si="8"/>
        <v>0</v>
      </c>
      <c r="X24" s="64">
        <v>0</v>
      </c>
      <c r="Y24" s="47">
        <v>0</v>
      </c>
      <c r="Z24" s="48">
        <f t="shared" si="9"/>
        <v>0</v>
      </c>
      <c r="AA24" s="64">
        <f t="shared" si="10"/>
        <v>0</v>
      </c>
      <c r="AB24" s="64">
        <v>0</v>
      </c>
      <c r="AC24" s="47">
        <v>0</v>
      </c>
      <c r="AD24" s="64">
        <f t="shared" si="11"/>
        <v>0</v>
      </c>
      <c r="AE24" s="64">
        <v>0</v>
      </c>
      <c r="AF24" s="47">
        <v>0</v>
      </c>
      <c r="AG24" s="64">
        <f t="shared" si="12"/>
        <v>0</v>
      </c>
      <c r="AH24" s="64">
        <v>0</v>
      </c>
      <c r="AI24" s="47">
        <v>0</v>
      </c>
      <c r="AJ24" s="64">
        <f t="shared" si="13"/>
        <v>0</v>
      </c>
      <c r="AK24" s="64">
        <v>0</v>
      </c>
      <c r="AL24" s="47">
        <v>0</v>
      </c>
      <c r="AM24" s="64">
        <f t="shared" si="14"/>
        <v>0</v>
      </c>
      <c r="AN24" s="64">
        <v>0</v>
      </c>
      <c r="AO24" s="47">
        <v>0</v>
      </c>
    </row>
    <row r="25" spans="1:41" ht="19.5" customHeight="1">
      <c r="A25" s="46" t="s">
        <v>191</v>
      </c>
      <c r="B25" s="46" t="s">
        <v>108</v>
      </c>
      <c r="C25" s="46" t="s">
        <v>86</v>
      </c>
      <c r="D25" s="46" t="s">
        <v>192</v>
      </c>
      <c r="E25" s="64">
        <f t="shared" si="0"/>
        <v>72.72</v>
      </c>
      <c r="F25" s="64">
        <f t="shared" si="1"/>
        <v>72.72</v>
      </c>
      <c r="G25" s="64">
        <f t="shared" si="2"/>
        <v>72.72</v>
      </c>
      <c r="H25" s="64">
        <v>0</v>
      </c>
      <c r="I25" s="47">
        <v>72.72</v>
      </c>
      <c r="J25" s="64">
        <f t="shared" si="3"/>
        <v>0</v>
      </c>
      <c r="K25" s="64">
        <v>0</v>
      </c>
      <c r="L25" s="47">
        <v>0</v>
      </c>
      <c r="M25" s="64">
        <f t="shared" si="4"/>
        <v>0</v>
      </c>
      <c r="N25" s="64">
        <v>0</v>
      </c>
      <c r="O25" s="47">
        <v>0</v>
      </c>
      <c r="P25" s="48">
        <f t="shared" si="5"/>
        <v>0</v>
      </c>
      <c r="Q25" s="64">
        <f t="shared" si="6"/>
        <v>0</v>
      </c>
      <c r="R25" s="64">
        <v>0</v>
      </c>
      <c r="S25" s="47">
        <v>0</v>
      </c>
      <c r="T25" s="64">
        <f t="shared" si="7"/>
        <v>0</v>
      </c>
      <c r="U25" s="64">
        <v>0</v>
      </c>
      <c r="V25" s="64">
        <v>0</v>
      </c>
      <c r="W25" s="64">
        <f t="shared" si="8"/>
        <v>0</v>
      </c>
      <c r="X25" s="64">
        <v>0</v>
      </c>
      <c r="Y25" s="47">
        <v>0</v>
      </c>
      <c r="Z25" s="48">
        <f t="shared" si="9"/>
        <v>0</v>
      </c>
      <c r="AA25" s="64">
        <f t="shared" si="10"/>
        <v>0</v>
      </c>
      <c r="AB25" s="64">
        <v>0</v>
      </c>
      <c r="AC25" s="47">
        <v>0</v>
      </c>
      <c r="AD25" s="64">
        <f t="shared" si="11"/>
        <v>0</v>
      </c>
      <c r="AE25" s="64">
        <v>0</v>
      </c>
      <c r="AF25" s="47">
        <v>0</v>
      </c>
      <c r="AG25" s="64">
        <f t="shared" si="12"/>
        <v>0</v>
      </c>
      <c r="AH25" s="64">
        <v>0</v>
      </c>
      <c r="AI25" s="47">
        <v>0</v>
      </c>
      <c r="AJ25" s="64">
        <f t="shared" si="13"/>
        <v>0</v>
      </c>
      <c r="AK25" s="64">
        <v>0</v>
      </c>
      <c r="AL25" s="47">
        <v>0</v>
      </c>
      <c r="AM25" s="64">
        <f t="shared" si="14"/>
        <v>0</v>
      </c>
      <c r="AN25" s="64">
        <v>0</v>
      </c>
      <c r="AO25" s="47">
        <v>0</v>
      </c>
    </row>
    <row r="26" spans="1:41" ht="19.5" customHeight="1">
      <c r="A26" s="46" t="s">
        <v>38</v>
      </c>
      <c r="B26" s="46" t="s">
        <v>38</v>
      </c>
      <c r="C26" s="46" t="s">
        <v>38</v>
      </c>
      <c r="D26" s="46" t="s">
        <v>193</v>
      </c>
      <c r="E26" s="64">
        <f t="shared" si="0"/>
        <v>31.05</v>
      </c>
      <c r="F26" s="64">
        <f t="shared" si="1"/>
        <v>31.05</v>
      </c>
      <c r="G26" s="64">
        <f t="shared" si="2"/>
        <v>31.05</v>
      </c>
      <c r="H26" s="64">
        <v>31.05</v>
      </c>
      <c r="I26" s="47">
        <v>0</v>
      </c>
      <c r="J26" s="64">
        <f t="shared" si="3"/>
        <v>0</v>
      </c>
      <c r="K26" s="64">
        <v>0</v>
      </c>
      <c r="L26" s="47">
        <v>0</v>
      </c>
      <c r="M26" s="64">
        <f t="shared" si="4"/>
        <v>0</v>
      </c>
      <c r="N26" s="64">
        <v>0</v>
      </c>
      <c r="O26" s="47">
        <v>0</v>
      </c>
      <c r="P26" s="48">
        <f t="shared" si="5"/>
        <v>0</v>
      </c>
      <c r="Q26" s="64">
        <f t="shared" si="6"/>
        <v>0</v>
      </c>
      <c r="R26" s="64">
        <v>0</v>
      </c>
      <c r="S26" s="47">
        <v>0</v>
      </c>
      <c r="T26" s="64">
        <f t="shared" si="7"/>
        <v>0</v>
      </c>
      <c r="U26" s="64">
        <v>0</v>
      </c>
      <c r="V26" s="64">
        <v>0</v>
      </c>
      <c r="W26" s="64">
        <f t="shared" si="8"/>
        <v>0</v>
      </c>
      <c r="X26" s="64">
        <v>0</v>
      </c>
      <c r="Y26" s="47">
        <v>0</v>
      </c>
      <c r="Z26" s="48">
        <f t="shared" si="9"/>
        <v>0</v>
      </c>
      <c r="AA26" s="64">
        <f t="shared" si="10"/>
        <v>0</v>
      </c>
      <c r="AB26" s="64">
        <v>0</v>
      </c>
      <c r="AC26" s="47">
        <v>0</v>
      </c>
      <c r="AD26" s="64">
        <f t="shared" si="11"/>
        <v>0</v>
      </c>
      <c r="AE26" s="64">
        <v>0</v>
      </c>
      <c r="AF26" s="47">
        <v>0</v>
      </c>
      <c r="AG26" s="64">
        <f t="shared" si="12"/>
        <v>0</v>
      </c>
      <c r="AH26" s="64">
        <v>0</v>
      </c>
      <c r="AI26" s="47">
        <v>0</v>
      </c>
      <c r="AJ26" s="64">
        <f t="shared" si="13"/>
        <v>0</v>
      </c>
      <c r="AK26" s="64">
        <v>0</v>
      </c>
      <c r="AL26" s="47">
        <v>0</v>
      </c>
      <c r="AM26" s="64">
        <f t="shared" si="14"/>
        <v>0</v>
      </c>
      <c r="AN26" s="64">
        <v>0</v>
      </c>
      <c r="AO26" s="47">
        <v>0</v>
      </c>
    </row>
    <row r="27" spans="1:41" ht="19.5" customHeight="1">
      <c r="A27" s="46" t="s">
        <v>194</v>
      </c>
      <c r="B27" s="46" t="s">
        <v>89</v>
      </c>
      <c r="C27" s="46" t="s">
        <v>86</v>
      </c>
      <c r="D27" s="46" t="s">
        <v>195</v>
      </c>
      <c r="E27" s="64">
        <f t="shared" si="0"/>
        <v>0.11</v>
      </c>
      <c r="F27" s="64">
        <f t="shared" si="1"/>
        <v>0.11</v>
      </c>
      <c r="G27" s="64">
        <f t="shared" si="2"/>
        <v>0.11</v>
      </c>
      <c r="H27" s="64">
        <v>0.11</v>
      </c>
      <c r="I27" s="47">
        <v>0</v>
      </c>
      <c r="J27" s="64">
        <f t="shared" si="3"/>
        <v>0</v>
      </c>
      <c r="K27" s="64">
        <v>0</v>
      </c>
      <c r="L27" s="47">
        <v>0</v>
      </c>
      <c r="M27" s="64">
        <f t="shared" si="4"/>
        <v>0</v>
      </c>
      <c r="N27" s="64">
        <v>0</v>
      </c>
      <c r="O27" s="47">
        <v>0</v>
      </c>
      <c r="P27" s="48">
        <f t="shared" si="5"/>
        <v>0</v>
      </c>
      <c r="Q27" s="64">
        <f t="shared" si="6"/>
        <v>0</v>
      </c>
      <c r="R27" s="64">
        <v>0</v>
      </c>
      <c r="S27" s="47">
        <v>0</v>
      </c>
      <c r="T27" s="64">
        <f t="shared" si="7"/>
        <v>0</v>
      </c>
      <c r="U27" s="64">
        <v>0</v>
      </c>
      <c r="V27" s="64">
        <v>0</v>
      </c>
      <c r="W27" s="64">
        <f t="shared" si="8"/>
        <v>0</v>
      </c>
      <c r="X27" s="64">
        <v>0</v>
      </c>
      <c r="Y27" s="47">
        <v>0</v>
      </c>
      <c r="Z27" s="48">
        <f t="shared" si="9"/>
        <v>0</v>
      </c>
      <c r="AA27" s="64">
        <f t="shared" si="10"/>
        <v>0</v>
      </c>
      <c r="AB27" s="64">
        <v>0</v>
      </c>
      <c r="AC27" s="47">
        <v>0</v>
      </c>
      <c r="AD27" s="64">
        <f t="shared" si="11"/>
        <v>0</v>
      </c>
      <c r="AE27" s="64">
        <v>0</v>
      </c>
      <c r="AF27" s="47">
        <v>0</v>
      </c>
      <c r="AG27" s="64">
        <f t="shared" si="12"/>
        <v>0</v>
      </c>
      <c r="AH27" s="64">
        <v>0</v>
      </c>
      <c r="AI27" s="47">
        <v>0</v>
      </c>
      <c r="AJ27" s="64">
        <f t="shared" si="13"/>
        <v>0</v>
      </c>
      <c r="AK27" s="64">
        <v>0</v>
      </c>
      <c r="AL27" s="47">
        <v>0</v>
      </c>
      <c r="AM27" s="64">
        <f t="shared" si="14"/>
        <v>0</v>
      </c>
      <c r="AN27" s="64">
        <v>0</v>
      </c>
      <c r="AO27" s="47">
        <v>0</v>
      </c>
    </row>
    <row r="28" spans="1:41" ht="19.5" customHeight="1">
      <c r="A28" s="46" t="s">
        <v>194</v>
      </c>
      <c r="B28" s="46" t="s">
        <v>94</v>
      </c>
      <c r="C28" s="46" t="s">
        <v>86</v>
      </c>
      <c r="D28" s="46" t="s">
        <v>196</v>
      </c>
      <c r="E28" s="64">
        <f t="shared" si="0"/>
        <v>29.04</v>
      </c>
      <c r="F28" s="64">
        <f t="shared" si="1"/>
        <v>29.04</v>
      </c>
      <c r="G28" s="64">
        <f t="shared" si="2"/>
        <v>29.04</v>
      </c>
      <c r="H28" s="64">
        <v>29.04</v>
      </c>
      <c r="I28" s="47">
        <v>0</v>
      </c>
      <c r="J28" s="64">
        <f t="shared" si="3"/>
        <v>0</v>
      </c>
      <c r="K28" s="64">
        <v>0</v>
      </c>
      <c r="L28" s="47">
        <v>0</v>
      </c>
      <c r="M28" s="64">
        <f t="shared" si="4"/>
        <v>0</v>
      </c>
      <c r="N28" s="64">
        <v>0</v>
      </c>
      <c r="O28" s="47">
        <v>0</v>
      </c>
      <c r="P28" s="48">
        <f t="shared" si="5"/>
        <v>0</v>
      </c>
      <c r="Q28" s="64">
        <f t="shared" si="6"/>
        <v>0</v>
      </c>
      <c r="R28" s="64">
        <v>0</v>
      </c>
      <c r="S28" s="47">
        <v>0</v>
      </c>
      <c r="T28" s="64">
        <f t="shared" si="7"/>
        <v>0</v>
      </c>
      <c r="U28" s="64">
        <v>0</v>
      </c>
      <c r="V28" s="64">
        <v>0</v>
      </c>
      <c r="W28" s="64">
        <f t="shared" si="8"/>
        <v>0</v>
      </c>
      <c r="X28" s="64">
        <v>0</v>
      </c>
      <c r="Y28" s="47">
        <v>0</v>
      </c>
      <c r="Z28" s="48">
        <f t="shared" si="9"/>
        <v>0</v>
      </c>
      <c r="AA28" s="64">
        <f t="shared" si="10"/>
        <v>0</v>
      </c>
      <c r="AB28" s="64">
        <v>0</v>
      </c>
      <c r="AC28" s="47">
        <v>0</v>
      </c>
      <c r="AD28" s="64">
        <f t="shared" si="11"/>
        <v>0</v>
      </c>
      <c r="AE28" s="64">
        <v>0</v>
      </c>
      <c r="AF28" s="47">
        <v>0</v>
      </c>
      <c r="AG28" s="64">
        <f t="shared" si="12"/>
        <v>0</v>
      </c>
      <c r="AH28" s="64">
        <v>0</v>
      </c>
      <c r="AI28" s="47">
        <v>0</v>
      </c>
      <c r="AJ28" s="64">
        <f t="shared" si="13"/>
        <v>0</v>
      </c>
      <c r="AK28" s="64">
        <v>0</v>
      </c>
      <c r="AL28" s="47">
        <v>0</v>
      </c>
      <c r="AM28" s="64">
        <f t="shared" si="14"/>
        <v>0</v>
      </c>
      <c r="AN28" s="64">
        <v>0</v>
      </c>
      <c r="AO28" s="47">
        <v>0</v>
      </c>
    </row>
    <row r="29" spans="1:41" ht="19.5" customHeight="1">
      <c r="A29" s="46" t="s">
        <v>194</v>
      </c>
      <c r="B29" s="46" t="s">
        <v>110</v>
      </c>
      <c r="C29" s="46" t="s">
        <v>86</v>
      </c>
      <c r="D29" s="46" t="s">
        <v>197</v>
      </c>
      <c r="E29" s="64">
        <f t="shared" si="0"/>
        <v>1.9</v>
      </c>
      <c r="F29" s="64">
        <f t="shared" si="1"/>
        <v>1.9</v>
      </c>
      <c r="G29" s="64">
        <f t="shared" si="2"/>
        <v>1.9</v>
      </c>
      <c r="H29" s="64">
        <v>1.9</v>
      </c>
      <c r="I29" s="47">
        <v>0</v>
      </c>
      <c r="J29" s="64">
        <f t="shared" si="3"/>
        <v>0</v>
      </c>
      <c r="K29" s="64">
        <v>0</v>
      </c>
      <c r="L29" s="47">
        <v>0</v>
      </c>
      <c r="M29" s="64">
        <f t="shared" si="4"/>
        <v>0</v>
      </c>
      <c r="N29" s="64">
        <v>0</v>
      </c>
      <c r="O29" s="47">
        <v>0</v>
      </c>
      <c r="P29" s="48">
        <f t="shared" si="5"/>
        <v>0</v>
      </c>
      <c r="Q29" s="64">
        <f t="shared" si="6"/>
        <v>0</v>
      </c>
      <c r="R29" s="64">
        <v>0</v>
      </c>
      <c r="S29" s="47">
        <v>0</v>
      </c>
      <c r="T29" s="64">
        <f t="shared" si="7"/>
        <v>0</v>
      </c>
      <c r="U29" s="64">
        <v>0</v>
      </c>
      <c r="V29" s="64">
        <v>0</v>
      </c>
      <c r="W29" s="64">
        <f t="shared" si="8"/>
        <v>0</v>
      </c>
      <c r="X29" s="64">
        <v>0</v>
      </c>
      <c r="Y29" s="47">
        <v>0</v>
      </c>
      <c r="Z29" s="48">
        <f t="shared" si="9"/>
        <v>0</v>
      </c>
      <c r="AA29" s="64">
        <f t="shared" si="10"/>
        <v>0</v>
      </c>
      <c r="AB29" s="64">
        <v>0</v>
      </c>
      <c r="AC29" s="47">
        <v>0</v>
      </c>
      <c r="AD29" s="64">
        <f t="shared" si="11"/>
        <v>0</v>
      </c>
      <c r="AE29" s="64">
        <v>0</v>
      </c>
      <c r="AF29" s="47">
        <v>0</v>
      </c>
      <c r="AG29" s="64">
        <f t="shared" si="12"/>
        <v>0</v>
      </c>
      <c r="AH29" s="64">
        <v>0</v>
      </c>
      <c r="AI29" s="47">
        <v>0</v>
      </c>
      <c r="AJ29" s="64">
        <f t="shared" si="13"/>
        <v>0</v>
      </c>
      <c r="AK29" s="64">
        <v>0</v>
      </c>
      <c r="AL29" s="47">
        <v>0</v>
      </c>
      <c r="AM29" s="64">
        <f t="shared" si="14"/>
        <v>0</v>
      </c>
      <c r="AN29" s="64">
        <v>0</v>
      </c>
      <c r="AO29" s="47">
        <v>0</v>
      </c>
    </row>
    <row r="30" spans="1:41" ht="19.5" customHeight="1">
      <c r="A30" s="46" t="s">
        <v>38</v>
      </c>
      <c r="B30" s="46" t="s">
        <v>38</v>
      </c>
      <c r="C30" s="46" t="s">
        <v>38</v>
      </c>
      <c r="D30" s="46" t="s">
        <v>105</v>
      </c>
      <c r="E30" s="64">
        <f t="shared" si="0"/>
        <v>112.58</v>
      </c>
      <c r="F30" s="64">
        <f t="shared" si="1"/>
        <v>112.58</v>
      </c>
      <c r="G30" s="64">
        <f t="shared" si="2"/>
        <v>112.58</v>
      </c>
      <c r="H30" s="64">
        <v>37.58</v>
      </c>
      <c r="I30" s="47">
        <v>75</v>
      </c>
      <c r="J30" s="64">
        <f t="shared" si="3"/>
        <v>0</v>
      </c>
      <c r="K30" s="64">
        <v>0</v>
      </c>
      <c r="L30" s="47">
        <v>0</v>
      </c>
      <c r="M30" s="64">
        <f t="shared" si="4"/>
        <v>0</v>
      </c>
      <c r="N30" s="64">
        <v>0</v>
      </c>
      <c r="O30" s="47">
        <v>0</v>
      </c>
      <c r="P30" s="48">
        <f t="shared" si="5"/>
        <v>0</v>
      </c>
      <c r="Q30" s="64">
        <f t="shared" si="6"/>
        <v>0</v>
      </c>
      <c r="R30" s="64">
        <v>0</v>
      </c>
      <c r="S30" s="47">
        <v>0</v>
      </c>
      <c r="T30" s="64">
        <f t="shared" si="7"/>
        <v>0</v>
      </c>
      <c r="U30" s="64">
        <v>0</v>
      </c>
      <c r="V30" s="64">
        <v>0</v>
      </c>
      <c r="W30" s="64">
        <f t="shared" si="8"/>
        <v>0</v>
      </c>
      <c r="X30" s="64">
        <v>0</v>
      </c>
      <c r="Y30" s="47">
        <v>0</v>
      </c>
      <c r="Z30" s="48">
        <f t="shared" si="9"/>
        <v>0</v>
      </c>
      <c r="AA30" s="64">
        <f t="shared" si="10"/>
        <v>0</v>
      </c>
      <c r="AB30" s="64">
        <v>0</v>
      </c>
      <c r="AC30" s="47">
        <v>0</v>
      </c>
      <c r="AD30" s="64">
        <f t="shared" si="11"/>
        <v>0</v>
      </c>
      <c r="AE30" s="64">
        <v>0</v>
      </c>
      <c r="AF30" s="47">
        <v>0</v>
      </c>
      <c r="AG30" s="64">
        <f t="shared" si="12"/>
        <v>0</v>
      </c>
      <c r="AH30" s="64">
        <v>0</v>
      </c>
      <c r="AI30" s="47">
        <v>0</v>
      </c>
      <c r="AJ30" s="64">
        <f t="shared" si="13"/>
        <v>0</v>
      </c>
      <c r="AK30" s="64">
        <v>0</v>
      </c>
      <c r="AL30" s="47">
        <v>0</v>
      </c>
      <c r="AM30" s="64">
        <f t="shared" si="14"/>
        <v>0</v>
      </c>
      <c r="AN30" s="64">
        <v>0</v>
      </c>
      <c r="AO30" s="47">
        <v>0</v>
      </c>
    </row>
    <row r="31" spans="1:41" ht="19.5" customHeight="1">
      <c r="A31" s="46" t="s">
        <v>38</v>
      </c>
      <c r="B31" s="46" t="s">
        <v>38</v>
      </c>
      <c r="C31" s="46" t="s">
        <v>38</v>
      </c>
      <c r="D31" s="46" t="s">
        <v>106</v>
      </c>
      <c r="E31" s="64">
        <f t="shared" si="0"/>
        <v>112.58</v>
      </c>
      <c r="F31" s="64">
        <f t="shared" si="1"/>
        <v>112.58</v>
      </c>
      <c r="G31" s="64">
        <f t="shared" si="2"/>
        <v>112.58</v>
      </c>
      <c r="H31" s="64">
        <v>37.58</v>
      </c>
      <c r="I31" s="47">
        <v>75</v>
      </c>
      <c r="J31" s="64">
        <f t="shared" si="3"/>
        <v>0</v>
      </c>
      <c r="K31" s="64">
        <v>0</v>
      </c>
      <c r="L31" s="47">
        <v>0</v>
      </c>
      <c r="M31" s="64">
        <f t="shared" si="4"/>
        <v>0</v>
      </c>
      <c r="N31" s="64">
        <v>0</v>
      </c>
      <c r="O31" s="47">
        <v>0</v>
      </c>
      <c r="P31" s="48">
        <f t="shared" si="5"/>
        <v>0</v>
      </c>
      <c r="Q31" s="64">
        <f t="shared" si="6"/>
        <v>0</v>
      </c>
      <c r="R31" s="64">
        <v>0</v>
      </c>
      <c r="S31" s="47">
        <v>0</v>
      </c>
      <c r="T31" s="64">
        <f t="shared" si="7"/>
        <v>0</v>
      </c>
      <c r="U31" s="64">
        <v>0</v>
      </c>
      <c r="V31" s="64">
        <v>0</v>
      </c>
      <c r="W31" s="64">
        <f t="shared" si="8"/>
        <v>0</v>
      </c>
      <c r="X31" s="64">
        <v>0</v>
      </c>
      <c r="Y31" s="47">
        <v>0</v>
      </c>
      <c r="Z31" s="48">
        <f t="shared" si="9"/>
        <v>0</v>
      </c>
      <c r="AA31" s="64">
        <f t="shared" si="10"/>
        <v>0</v>
      </c>
      <c r="AB31" s="64">
        <v>0</v>
      </c>
      <c r="AC31" s="47">
        <v>0</v>
      </c>
      <c r="AD31" s="64">
        <f t="shared" si="11"/>
        <v>0</v>
      </c>
      <c r="AE31" s="64">
        <v>0</v>
      </c>
      <c r="AF31" s="47">
        <v>0</v>
      </c>
      <c r="AG31" s="64">
        <f t="shared" si="12"/>
        <v>0</v>
      </c>
      <c r="AH31" s="64">
        <v>0</v>
      </c>
      <c r="AI31" s="47">
        <v>0</v>
      </c>
      <c r="AJ31" s="64">
        <f t="shared" si="13"/>
        <v>0</v>
      </c>
      <c r="AK31" s="64">
        <v>0</v>
      </c>
      <c r="AL31" s="47">
        <v>0</v>
      </c>
      <c r="AM31" s="64">
        <f t="shared" si="14"/>
        <v>0</v>
      </c>
      <c r="AN31" s="64">
        <v>0</v>
      </c>
      <c r="AO31" s="47">
        <v>0</v>
      </c>
    </row>
    <row r="32" spans="1:41" ht="19.5" customHeight="1">
      <c r="A32" s="46" t="s">
        <v>38</v>
      </c>
      <c r="B32" s="46" t="s">
        <v>38</v>
      </c>
      <c r="C32" s="46" t="s">
        <v>38</v>
      </c>
      <c r="D32" s="46" t="s">
        <v>198</v>
      </c>
      <c r="E32" s="64">
        <f t="shared" si="0"/>
        <v>112.58</v>
      </c>
      <c r="F32" s="64">
        <f t="shared" si="1"/>
        <v>112.58</v>
      </c>
      <c r="G32" s="64">
        <f t="shared" si="2"/>
        <v>112.58</v>
      </c>
      <c r="H32" s="64">
        <v>37.58</v>
      </c>
      <c r="I32" s="47">
        <v>75</v>
      </c>
      <c r="J32" s="64">
        <f t="shared" si="3"/>
        <v>0</v>
      </c>
      <c r="K32" s="64">
        <v>0</v>
      </c>
      <c r="L32" s="47">
        <v>0</v>
      </c>
      <c r="M32" s="64">
        <f t="shared" si="4"/>
        <v>0</v>
      </c>
      <c r="N32" s="64">
        <v>0</v>
      </c>
      <c r="O32" s="47">
        <v>0</v>
      </c>
      <c r="P32" s="48">
        <f t="shared" si="5"/>
        <v>0</v>
      </c>
      <c r="Q32" s="64">
        <f t="shared" si="6"/>
        <v>0</v>
      </c>
      <c r="R32" s="64">
        <v>0</v>
      </c>
      <c r="S32" s="47">
        <v>0</v>
      </c>
      <c r="T32" s="64">
        <f t="shared" si="7"/>
        <v>0</v>
      </c>
      <c r="U32" s="64">
        <v>0</v>
      </c>
      <c r="V32" s="64">
        <v>0</v>
      </c>
      <c r="W32" s="64">
        <f t="shared" si="8"/>
        <v>0</v>
      </c>
      <c r="X32" s="64">
        <v>0</v>
      </c>
      <c r="Y32" s="47">
        <v>0</v>
      </c>
      <c r="Z32" s="48">
        <f t="shared" si="9"/>
        <v>0</v>
      </c>
      <c r="AA32" s="64">
        <f t="shared" si="10"/>
        <v>0</v>
      </c>
      <c r="AB32" s="64">
        <v>0</v>
      </c>
      <c r="AC32" s="47">
        <v>0</v>
      </c>
      <c r="AD32" s="64">
        <f t="shared" si="11"/>
        <v>0</v>
      </c>
      <c r="AE32" s="64">
        <v>0</v>
      </c>
      <c r="AF32" s="47">
        <v>0</v>
      </c>
      <c r="AG32" s="64">
        <f t="shared" si="12"/>
        <v>0</v>
      </c>
      <c r="AH32" s="64">
        <v>0</v>
      </c>
      <c r="AI32" s="47">
        <v>0</v>
      </c>
      <c r="AJ32" s="64">
        <f t="shared" si="13"/>
        <v>0</v>
      </c>
      <c r="AK32" s="64">
        <v>0</v>
      </c>
      <c r="AL32" s="47">
        <v>0</v>
      </c>
      <c r="AM32" s="64">
        <f t="shared" si="14"/>
        <v>0</v>
      </c>
      <c r="AN32" s="64">
        <v>0</v>
      </c>
      <c r="AO32" s="47">
        <v>0</v>
      </c>
    </row>
    <row r="33" spans="1:41" ht="19.5" customHeight="1">
      <c r="A33" s="46" t="s">
        <v>199</v>
      </c>
      <c r="B33" s="46" t="s">
        <v>89</v>
      </c>
      <c r="C33" s="46" t="s">
        <v>107</v>
      </c>
      <c r="D33" s="46" t="s">
        <v>200</v>
      </c>
      <c r="E33" s="64">
        <f t="shared" si="0"/>
        <v>36.44</v>
      </c>
      <c r="F33" s="64">
        <f t="shared" si="1"/>
        <v>36.44</v>
      </c>
      <c r="G33" s="64">
        <f t="shared" si="2"/>
        <v>36.44</v>
      </c>
      <c r="H33" s="64">
        <v>36.44</v>
      </c>
      <c r="I33" s="47">
        <v>0</v>
      </c>
      <c r="J33" s="64">
        <f t="shared" si="3"/>
        <v>0</v>
      </c>
      <c r="K33" s="64">
        <v>0</v>
      </c>
      <c r="L33" s="47">
        <v>0</v>
      </c>
      <c r="M33" s="64">
        <f t="shared" si="4"/>
        <v>0</v>
      </c>
      <c r="N33" s="64">
        <v>0</v>
      </c>
      <c r="O33" s="47">
        <v>0</v>
      </c>
      <c r="P33" s="48">
        <f t="shared" si="5"/>
        <v>0</v>
      </c>
      <c r="Q33" s="64">
        <f t="shared" si="6"/>
        <v>0</v>
      </c>
      <c r="R33" s="64">
        <v>0</v>
      </c>
      <c r="S33" s="47">
        <v>0</v>
      </c>
      <c r="T33" s="64">
        <f t="shared" si="7"/>
        <v>0</v>
      </c>
      <c r="U33" s="64">
        <v>0</v>
      </c>
      <c r="V33" s="64">
        <v>0</v>
      </c>
      <c r="W33" s="64">
        <f t="shared" si="8"/>
        <v>0</v>
      </c>
      <c r="X33" s="64">
        <v>0</v>
      </c>
      <c r="Y33" s="47">
        <v>0</v>
      </c>
      <c r="Z33" s="48">
        <f t="shared" si="9"/>
        <v>0</v>
      </c>
      <c r="AA33" s="64">
        <f t="shared" si="10"/>
        <v>0</v>
      </c>
      <c r="AB33" s="64">
        <v>0</v>
      </c>
      <c r="AC33" s="47">
        <v>0</v>
      </c>
      <c r="AD33" s="64">
        <f t="shared" si="11"/>
        <v>0</v>
      </c>
      <c r="AE33" s="64">
        <v>0</v>
      </c>
      <c r="AF33" s="47">
        <v>0</v>
      </c>
      <c r="AG33" s="64">
        <f t="shared" si="12"/>
        <v>0</v>
      </c>
      <c r="AH33" s="64">
        <v>0</v>
      </c>
      <c r="AI33" s="47">
        <v>0</v>
      </c>
      <c r="AJ33" s="64">
        <f t="shared" si="13"/>
        <v>0</v>
      </c>
      <c r="AK33" s="64">
        <v>0</v>
      </c>
      <c r="AL33" s="47">
        <v>0</v>
      </c>
      <c r="AM33" s="64">
        <f t="shared" si="14"/>
        <v>0</v>
      </c>
      <c r="AN33" s="64">
        <v>0</v>
      </c>
      <c r="AO33" s="47">
        <v>0</v>
      </c>
    </row>
    <row r="34" spans="1:41" ht="19.5" customHeight="1">
      <c r="A34" s="46" t="s">
        <v>199</v>
      </c>
      <c r="B34" s="46" t="s">
        <v>91</v>
      </c>
      <c r="C34" s="46" t="s">
        <v>107</v>
      </c>
      <c r="D34" s="46" t="s">
        <v>201</v>
      </c>
      <c r="E34" s="64">
        <f t="shared" si="0"/>
        <v>76.14</v>
      </c>
      <c r="F34" s="64">
        <f t="shared" si="1"/>
        <v>76.14</v>
      </c>
      <c r="G34" s="64">
        <f t="shared" si="2"/>
        <v>76.14</v>
      </c>
      <c r="H34" s="64">
        <v>1.14</v>
      </c>
      <c r="I34" s="47">
        <v>75</v>
      </c>
      <c r="J34" s="64">
        <f t="shared" si="3"/>
        <v>0</v>
      </c>
      <c r="K34" s="64">
        <v>0</v>
      </c>
      <c r="L34" s="47">
        <v>0</v>
      </c>
      <c r="M34" s="64">
        <f t="shared" si="4"/>
        <v>0</v>
      </c>
      <c r="N34" s="64">
        <v>0</v>
      </c>
      <c r="O34" s="47">
        <v>0</v>
      </c>
      <c r="P34" s="48">
        <f t="shared" si="5"/>
        <v>0</v>
      </c>
      <c r="Q34" s="64">
        <f t="shared" si="6"/>
        <v>0</v>
      </c>
      <c r="R34" s="64">
        <v>0</v>
      </c>
      <c r="S34" s="47">
        <v>0</v>
      </c>
      <c r="T34" s="64">
        <f t="shared" si="7"/>
        <v>0</v>
      </c>
      <c r="U34" s="64">
        <v>0</v>
      </c>
      <c r="V34" s="64">
        <v>0</v>
      </c>
      <c r="W34" s="64">
        <f t="shared" si="8"/>
        <v>0</v>
      </c>
      <c r="X34" s="64">
        <v>0</v>
      </c>
      <c r="Y34" s="47">
        <v>0</v>
      </c>
      <c r="Z34" s="48">
        <f t="shared" si="9"/>
        <v>0</v>
      </c>
      <c r="AA34" s="64">
        <f t="shared" si="10"/>
        <v>0</v>
      </c>
      <c r="AB34" s="64">
        <v>0</v>
      </c>
      <c r="AC34" s="47">
        <v>0</v>
      </c>
      <c r="AD34" s="64">
        <f t="shared" si="11"/>
        <v>0</v>
      </c>
      <c r="AE34" s="64">
        <v>0</v>
      </c>
      <c r="AF34" s="47">
        <v>0</v>
      </c>
      <c r="AG34" s="64">
        <f t="shared" si="12"/>
        <v>0</v>
      </c>
      <c r="AH34" s="64">
        <v>0</v>
      </c>
      <c r="AI34" s="47">
        <v>0</v>
      </c>
      <c r="AJ34" s="64">
        <f t="shared" si="13"/>
        <v>0</v>
      </c>
      <c r="AK34" s="64">
        <v>0</v>
      </c>
      <c r="AL34" s="47">
        <v>0</v>
      </c>
      <c r="AM34" s="64">
        <f t="shared" si="14"/>
        <v>0</v>
      </c>
      <c r="AN34" s="64">
        <v>0</v>
      </c>
      <c r="AO34" s="47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workbookViewId="0" topLeftCell="A8">
      <selection activeCell="N22" sqref="N22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4"/>
      <c r="B1" s="25"/>
      <c r="C1" s="25"/>
      <c r="D1" s="25"/>
      <c r="DI1" s="26" t="s">
        <v>202</v>
      </c>
    </row>
    <row r="2" spans="1:113" ht="19.5" customHeight="1">
      <c r="A2" s="27" t="s">
        <v>203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</row>
    <row r="3" spans="1:113" ht="19.5" customHeight="1">
      <c r="A3" s="70" t="s">
        <v>0</v>
      </c>
      <c r="B3" s="70"/>
      <c r="C3" s="70"/>
      <c r="D3" s="70"/>
      <c r="F3" s="82"/>
      <c r="DI3" s="95" t="s">
        <v>5</v>
      </c>
    </row>
    <row r="4" spans="1:113" ht="19.5" customHeight="1">
      <c r="A4" s="83" t="s">
        <v>57</v>
      </c>
      <c r="B4" s="84"/>
      <c r="C4" s="84"/>
      <c r="D4" s="85"/>
      <c r="E4" s="53" t="s">
        <v>58</v>
      </c>
      <c r="F4" s="86" t="s">
        <v>204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91"/>
      <c r="T4" s="86" t="s">
        <v>205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91"/>
      <c r="AV4" s="86" t="s">
        <v>206</v>
      </c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91"/>
      <c r="BH4" s="86" t="s">
        <v>207</v>
      </c>
      <c r="BI4" s="87"/>
      <c r="BJ4" s="87"/>
      <c r="BK4" s="87"/>
      <c r="BL4" s="91"/>
      <c r="BM4" s="86" t="s">
        <v>208</v>
      </c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91"/>
      <c r="BZ4" s="86" t="s">
        <v>209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91"/>
      <c r="CR4" s="92" t="s">
        <v>210</v>
      </c>
      <c r="CS4" s="93"/>
      <c r="CT4" s="94"/>
      <c r="CU4" s="92" t="s">
        <v>211</v>
      </c>
      <c r="CV4" s="93"/>
      <c r="CW4" s="93"/>
      <c r="CX4" s="93"/>
      <c r="CY4" s="93"/>
      <c r="CZ4" s="94"/>
      <c r="DA4" s="92" t="s">
        <v>212</v>
      </c>
      <c r="DB4" s="93"/>
      <c r="DC4" s="94"/>
      <c r="DD4" s="86" t="s">
        <v>213</v>
      </c>
      <c r="DE4" s="87"/>
      <c r="DF4" s="87"/>
      <c r="DG4" s="87"/>
      <c r="DH4" s="87"/>
      <c r="DI4" s="91"/>
    </row>
    <row r="5" spans="1:113" ht="19.5" customHeight="1">
      <c r="A5" s="31" t="s">
        <v>68</v>
      </c>
      <c r="B5" s="32"/>
      <c r="C5" s="33"/>
      <c r="D5" s="53" t="s">
        <v>214</v>
      </c>
      <c r="E5" s="38"/>
      <c r="F5" s="88" t="s">
        <v>73</v>
      </c>
      <c r="G5" s="88" t="s">
        <v>215</v>
      </c>
      <c r="H5" s="88" t="s">
        <v>216</v>
      </c>
      <c r="I5" s="88" t="s">
        <v>217</v>
      </c>
      <c r="J5" s="88" t="s">
        <v>218</v>
      </c>
      <c r="K5" s="88" t="s">
        <v>219</v>
      </c>
      <c r="L5" s="88" t="s">
        <v>220</v>
      </c>
      <c r="M5" s="88" t="s">
        <v>221</v>
      </c>
      <c r="N5" s="88" t="s">
        <v>222</v>
      </c>
      <c r="O5" s="88" t="s">
        <v>223</v>
      </c>
      <c r="P5" s="88" t="s">
        <v>224</v>
      </c>
      <c r="Q5" s="88" t="s">
        <v>225</v>
      </c>
      <c r="R5" s="88" t="s">
        <v>226</v>
      </c>
      <c r="S5" s="88" t="s">
        <v>227</v>
      </c>
      <c r="T5" s="88" t="s">
        <v>73</v>
      </c>
      <c r="U5" s="88" t="s">
        <v>228</v>
      </c>
      <c r="V5" s="88" t="s">
        <v>229</v>
      </c>
      <c r="W5" s="88" t="s">
        <v>230</v>
      </c>
      <c r="X5" s="88" t="s">
        <v>231</v>
      </c>
      <c r="Y5" s="88" t="s">
        <v>232</v>
      </c>
      <c r="Z5" s="88" t="s">
        <v>233</v>
      </c>
      <c r="AA5" s="88" t="s">
        <v>234</v>
      </c>
      <c r="AB5" s="88" t="s">
        <v>235</v>
      </c>
      <c r="AC5" s="88" t="s">
        <v>236</v>
      </c>
      <c r="AD5" s="88" t="s">
        <v>237</v>
      </c>
      <c r="AE5" s="88" t="s">
        <v>238</v>
      </c>
      <c r="AF5" s="88" t="s">
        <v>239</v>
      </c>
      <c r="AG5" s="88" t="s">
        <v>240</v>
      </c>
      <c r="AH5" s="88" t="s">
        <v>241</v>
      </c>
      <c r="AI5" s="88" t="s">
        <v>242</v>
      </c>
      <c r="AJ5" s="88" t="s">
        <v>243</v>
      </c>
      <c r="AK5" s="88" t="s">
        <v>244</v>
      </c>
      <c r="AL5" s="88" t="s">
        <v>245</v>
      </c>
      <c r="AM5" s="88" t="s">
        <v>246</v>
      </c>
      <c r="AN5" s="88" t="s">
        <v>247</v>
      </c>
      <c r="AO5" s="88" t="s">
        <v>248</v>
      </c>
      <c r="AP5" s="88" t="s">
        <v>249</v>
      </c>
      <c r="AQ5" s="88" t="s">
        <v>250</v>
      </c>
      <c r="AR5" s="88" t="s">
        <v>251</v>
      </c>
      <c r="AS5" s="88" t="s">
        <v>252</v>
      </c>
      <c r="AT5" s="88" t="s">
        <v>253</v>
      </c>
      <c r="AU5" s="88" t="s">
        <v>254</v>
      </c>
      <c r="AV5" s="88" t="s">
        <v>73</v>
      </c>
      <c r="AW5" s="88" t="s">
        <v>255</v>
      </c>
      <c r="AX5" s="88" t="s">
        <v>256</v>
      </c>
      <c r="AY5" s="88" t="s">
        <v>257</v>
      </c>
      <c r="AZ5" s="88" t="s">
        <v>258</v>
      </c>
      <c r="BA5" s="88" t="s">
        <v>259</v>
      </c>
      <c r="BB5" s="88" t="s">
        <v>260</v>
      </c>
      <c r="BC5" s="88" t="s">
        <v>261</v>
      </c>
      <c r="BD5" s="88" t="s">
        <v>262</v>
      </c>
      <c r="BE5" s="88" t="s">
        <v>263</v>
      </c>
      <c r="BF5" s="88" t="s">
        <v>264</v>
      </c>
      <c r="BG5" s="37" t="s">
        <v>265</v>
      </c>
      <c r="BH5" s="37" t="s">
        <v>73</v>
      </c>
      <c r="BI5" s="37" t="s">
        <v>266</v>
      </c>
      <c r="BJ5" s="37" t="s">
        <v>267</v>
      </c>
      <c r="BK5" s="37" t="s">
        <v>268</v>
      </c>
      <c r="BL5" s="37" t="s">
        <v>269</v>
      </c>
      <c r="BM5" s="88" t="s">
        <v>73</v>
      </c>
      <c r="BN5" s="88" t="s">
        <v>270</v>
      </c>
      <c r="BO5" s="88" t="s">
        <v>271</v>
      </c>
      <c r="BP5" s="88" t="s">
        <v>272</v>
      </c>
      <c r="BQ5" s="88" t="s">
        <v>273</v>
      </c>
      <c r="BR5" s="88" t="s">
        <v>274</v>
      </c>
      <c r="BS5" s="88" t="s">
        <v>275</v>
      </c>
      <c r="BT5" s="88" t="s">
        <v>276</v>
      </c>
      <c r="BU5" s="88" t="s">
        <v>277</v>
      </c>
      <c r="BV5" s="88" t="s">
        <v>278</v>
      </c>
      <c r="BW5" s="57" t="s">
        <v>279</v>
      </c>
      <c r="BX5" s="57" t="s">
        <v>280</v>
      </c>
      <c r="BY5" s="88" t="s">
        <v>281</v>
      </c>
      <c r="BZ5" s="88" t="s">
        <v>73</v>
      </c>
      <c r="CA5" s="88" t="s">
        <v>270</v>
      </c>
      <c r="CB5" s="88" t="s">
        <v>271</v>
      </c>
      <c r="CC5" s="88" t="s">
        <v>272</v>
      </c>
      <c r="CD5" s="88" t="s">
        <v>273</v>
      </c>
      <c r="CE5" s="88" t="s">
        <v>274</v>
      </c>
      <c r="CF5" s="88" t="s">
        <v>275</v>
      </c>
      <c r="CG5" s="88" t="s">
        <v>276</v>
      </c>
      <c r="CH5" s="88" t="s">
        <v>282</v>
      </c>
      <c r="CI5" s="88" t="s">
        <v>283</v>
      </c>
      <c r="CJ5" s="88" t="s">
        <v>284</v>
      </c>
      <c r="CK5" s="88" t="s">
        <v>285</v>
      </c>
      <c r="CL5" s="88" t="s">
        <v>277</v>
      </c>
      <c r="CM5" s="88" t="s">
        <v>278</v>
      </c>
      <c r="CN5" s="88" t="s">
        <v>286</v>
      </c>
      <c r="CO5" s="57" t="s">
        <v>279</v>
      </c>
      <c r="CP5" s="57" t="s">
        <v>280</v>
      </c>
      <c r="CQ5" s="88" t="s">
        <v>287</v>
      </c>
      <c r="CR5" s="57" t="s">
        <v>73</v>
      </c>
      <c r="CS5" s="57" t="s">
        <v>288</v>
      </c>
      <c r="CT5" s="88" t="s">
        <v>289</v>
      </c>
      <c r="CU5" s="57" t="s">
        <v>73</v>
      </c>
      <c r="CV5" s="57" t="s">
        <v>288</v>
      </c>
      <c r="CW5" s="88" t="s">
        <v>290</v>
      </c>
      <c r="CX5" s="57" t="s">
        <v>291</v>
      </c>
      <c r="CY5" s="57" t="s">
        <v>292</v>
      </c>
      <c r="CZ5" s="37" t="s">
        <v>289</v>
      </c>
      <c r="DA5" s="57" t="s">
        <v>73</v>
      </c>
      <c r="DB5" s="57" t="s">
        <v>212</v>
      </c>
      <c r="DC5" s="57" t="s">
        <v>293</v>
      </c>
      <c r="DD5" s="88" t="s">
        <v>73</v>
      </c>
      <c r="DE5" s="88" t="s">
        <v>294</v>
      </c>
      <c r="DF5" s="88" t="s">
        <v>295</v>
      </c>
      <c r="DG5" s="88" t="s">
        <v>293</v>
      </c>
      <c r="DH5" s="88" t="s">
        <v>296</v>
      </c>
      <c r="DI5" s="88" t="s">
        <v>213</v>
      </c>
    </row>
    <row r="6" spans="1:113" ht="30.75" customHeight="1">
      <c r="A6" s="40" t="s">
        <v>78</v>
      </c>
      <c r="B6" s="39" t="s">
        <v>79</v>
      </c>
      <c r="C6" s="41" t="s">
        <v>80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62"/>
      <c r="BX6" s="62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62"/>
      <c r="CP6" s="62"/>
      <c r="CQ6" s="44"/>
      <c r="CR6" s="62"/>
      <c r="CS6" s="62"/>
      <c r="CT6" s="44"/>
      <c r="CU6" s="62"/>
      <c r="CV6" s="62"/>
      <c r="CW6" s="44"/>
      <c r="CX6" s="62"/>
      <c r="CY6" s="62"/>
      <c r="CZ6" s="43"/>
      <c r="DA6" s="62"/>
      <c r="DB6" s="62"/>
      <c r="DC6" s="62"/>
      <c r="DD6" s="44"/>
      <c r="DE6" s="44"/>
      <c r="DF6" s="44"/>
      <c r="DG6" s="44"/>
      <c r="DH6" s="44"/>
      <c r="DI6" s="44"/>
    </row>
    <row r="7" spans="1:113" ht="19.5" customHeight="1">
      <c r="A7" s="63" t="s">
        <v>38</v>
      </c>
      <c r="B7" s="63" t="s">
        <v>38</v>
      </c>
      <c r="C7" s="63" t="s">
        <v>38</v>
      </c>
      <c r="D7" s="63" t="s">
        <v>58</v>
      </c>
      <c r="E7" s="89">
        <f aca="true" t="shared" si="0" ref="E7:E31">SUM(F7,T7,AV7,BH7,BM7,BZ7,CR7,CU7,DA7,DD7)</f>
        <v>1493.26</v>
      </c>
      <c r="F7" s="89">
        <v>618.65</v>
      </c>
      <c r="G7" s="89">
        <v>209.43</v>
      </c>
      <c r="H7" s="89">
        <v>201.94</v>
      </c>
      <c r="I7" s="89">
        <v>15.61</v>
      </c>
      <c r="J7" s="89">
        <v>0</v>
      </c>
      <c r="K7" s="89">
        <v>2.3</v>
      </c>
      <c r="L7" s="89">
        <v>61.61</v>
      </c>
      <c r="M7" s="89">
        <v>1.9</v>
      </c>
      <c r="N7" s="89">
        <v>46.58</v>
      </c>
      <c r="O7" s="90">
        <v>12.88</v>
      </c>
      <c r="P7" s="90">
        <v>0</v>
      </c>
      <c r="Q7" s="90">
        <v>61.37</v>
      </c>
      <c r="R7" s="90">
        <v>0</v>
      </c>
      <c r="S7" s="90">
        <v>5.03</v>
      </c>
      <c r="T7" s="90">
        <v>770.84</v>
      </c>
      <c r="U7" s="90">
        <v>12</v>
      </c>
      <c r="V7" s="90">
        <v>163.7</v>
      </c>
      <c r="W7" s="90">
        <v>0</v>
      </c>
      <c r="X7" s="90">
        <v>0.09</v>
      </c>
      <c r="Y7" s="90">
        <v>0.16</v>
      </c>
      <c r="Z7" s="90">
        <v>4.35</v>
      </c>
      <c r="AA7" s="90">
        <v>13</v>
      </c>
      <c r="AB7" s="90">
        <v>0</v>
      </c>
      <c r="AC7" s="90">
        <v>27</v>
      </c>
      <c r="AD7" s="90">
        <v>20</v>
      </c>
      <c r="AE7" s="90">
        <v>0</v>
      </c>
      <c r="AF7" s="90">
        <v>9.5</v>
      </c>
      <c r="AG7" s="90">
        <v>95.22</v>
      </c>
      <c r="AH7" s="90">
        <v>8.2</v>
      </c>
      <c r="AI7" s="90">
        <v>0.6</v>
      </c>
      <c r="AJ7" s="90">
        <v>2</v>
      </c>
      <c r="AK7" s="90">
        <v>0</v>
      </c>
      <c r="AL7" s="90">
        <v>0</v>
      </c>
      <c r="AM7" s="90">
        <v>0</v>
      </c>
      <c r="AN7" s="90">
        <v>100.18</v>
      </c>
      <c r="AO7" s="90">
        <v>157.36</v>
      </c>
      <c r="AP7" s="90">
        <v>10.23</v>
      </c>
      <c r="AQ7" s="90">
        <v>6.12</v>
      </c>
      <c r="AR7" s="90">
        <v>19.02</v>
      </c>
      <c r="AS7" s="90">
        <v>44.56</v>
      </c>
      <c r="AT7" s="90">
        <v>0</v>
      </c>
      <c r="AU7" s="90">
        <v>77.55</v>
      </c>
      <c r="AV7" s="90">
        <v>31.05</v>
      </c>
      <c r="AW7" s="90">
        <v>29.04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v>0</v>
      </c>
      <c r="BD7" s="90">
        <v>0</v>
      </c>
      <c r="BE7" s="90">
        <v>0.11</v>
      </c>
      <c r="BF7" s="90">
        <v>0</v>
      </c>
      <c r="BG7" s="90">
        <v>1.9</v>
      </c>
      <c r="BH7" s="90">
        <v>0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72.72</v>
      </c>
      <c r="CA7" s="90">
        <v>0</v>
      </c>
      <c r="CB7" s="90">
        <v>60.16</v>
      </c>
      <c r="CC7" s="90">
        <v>0</v>
      </c>
      <c r="CD7" s="90">
        <v>0</v>
      </c>
      <c r="CE7" s="90">
        <v>0</v>
      </c>
      <c r="CF7" s="90">
        <v>12.56</v>
      </c>
      <c r="CG7" s="90">
        <v>0</v>
      </c>
      <c r="CH7" s="90">
        <v>0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0</v>
      </c>
      <c r="DB7" s="90">
        <v>0</v>
      </c>
      <c r="DC7" s="90">
        <v>0</v>
      </c>
      <c r="DD7" s="90">
        <v>0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</row>
    <row r="8" spans="1:113" ht="19.5" customHeight="1">
      <c r="A8" s="63" t="s">
        <v>38</v>
      </c>
      <c r="B8" s="63" t="s">
        <v>38</v>
      </c>
      <c r="C8" s="63" t="s">
        <v>38</v>
      </c>
      <c r="D8" s="63" t="s">
        <v>297</v>
      </c>
      <c r="E8" s="89">
        <f t="shared" si="0"/>
        <v>0.6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0.6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0</v>
      </c>
      <c r="AI8" s="90">
        <v>0.6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0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0</v>
      </c>
      <c r="BD8" s="90">
        <v>0</v>
      </c>
      <c r="BE8" s="90">
        <v>0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0</v>
      </c>
      <c r="BZ8" s="90">
        <v>0</v>
      </c>
      <c r="CA8" s="90">
        <v>0</v>
      </c>
      <c r="CB8" s="90">
        <v>0</v>
      </c>
      <c r="CC8" s="90">
        <v>0</v>
      </c>
      <c r="CD8" s="90">
        <v>0</v>
      </c>
      <c r="CE8" s="90">
        <v>0</v>
      </c>
      <c r="CF8" s="90">
        <v>0</v>
      </c>
      <c r="CG8" s="90">
        <v>0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0</v>
      </c>
      <c r="DB8" s="90">
        <v>0</v>
      </c>
      <c r="DC8" s="90">
        <v>0</v>
      </c>
      <c r="DD8" s="90">
        <v>0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</row>
    <row r="9" spans="1:113" ht="19.5" customHeight="1">
      <c r="A9" s="63" t="s">
        <v>38</v>
      </c>
      <c r="B9" s="63" t="s">
        <v>38</v>
      </c>
      <c r="C9" s="63" t="s">
        <v>38</v>
      </c>
      <c r="D9" s="63" t="s">
        <v>298</v>
      </c>
      <c r="E9" s="89">
        <f t="shared" si="0"/>
        <v>0.6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0.6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0.6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0</v>
      </c>
      <c r="AU9" s="90">
        <v>0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0</v>
      </c>
      <c r="BZ9" s="90">
        <v>0</v>
      </c>
      <c r="CA9" s="90">
        <v>0</v>
      </c>
      <c r="CB9" s="90">
        <v>0</v>
      </c>
      <c r="CC9" s="90">
        <v>0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0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0</v>
      </c>
      <c r="DB9" s="90">
        <v>0</v>
      </c>
      <c r="DC9" s="90">
        <v>0</v>
      </c>
      <c r="DD9" s="90">
        <v>0</v>
      </c>
      <c r="DE9" s="90">
        <v>0</v>
      </c>
      <c r="DF9" s="90">
        <v>0</v>
      </c>
      <c r="DG9" s="90">
        <v>0</v>
      </c>
      <c r="DH9" s="90">
        <v>0</v>
      </c>
      <c r="DI9" s="90">
        <v>0</v>
      </c>
    </row>
    <row r="10" spans="1:113" ht="19.5" customHeight="1">
      <c r="A10" s="63" t="s">
        <v>83</v>
      </c>
      <c r="B10" s="63" t="s">
        <v>84</v>
      </c>
      <c r="C10" s="63" t="s">
        <v>85</v>
      </c>
      <c r="D10" s="63" t="s">
        <v>87</v>
      </c>
      <c r="E10" s="89">
        <f t="shared" si="0"/>
        <v>0.6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0.6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0.6</v>
      </c>
      <c r="AJ10" s="90">
        <v>0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  <c r="DI10" s="90">
        <v>0</v>
      </c>
    </row>
    <row r="11" spans="1:113" ht="19.5" customHeight="1">
      <c r="A11" s="63" t="s">
        <v>38</v>
      </c>
      <c r="B11" s="63" t="s">
        <v>38</v>
      </c>
      <c r="C11" s="63" t="s">
        <v>38</v>
      </c>
      <c r="D11" s="63" t="s">
        <v>299</v>
      </c>
      <c r="E11" s="89">
        <f t="shared" si="0"/>
        <v>1239.42</v>
      </c>
      <c r="F11" s="89">
        <v>396.35</v>
      </c>
      <c r="G11" s="89">
        <v>209.43</v>
      </c>
      <c r="H11" s="89">
        <v>163.98</v>
      </c>
      <c r="I11" s="89">
        <v>15.61</v>
      </c>
      <c r="J11" s="89">
        <v>0</v>
      </c>
      <c r="K11" s="89">
        <v>2.3</v>
      </c>
      <c r="L11" s="89">
        <v>0</v>
      </c>
      <c r="M11" s="89">
        <v>0</v>
      </c>
      <c r="N11" s="89">
        <v>0</v>
      </c>
      <c r="O11" s="90">
        <v>0</v>
      </c>
      <c r="P11" s="90">
        <v>0</v>
      </c>
      <c r="Q11" s="90">
        <v>0</v>
      </c>
      <c r="R11" s="90">
        <v>0</v>
      </c>
      <c r="S11" s="90">
        <v>5.03</v>
      </c>
      <c r="T11" s="90">
        <v>770.24</v>
      </c>
      <c r="U11" s="90">
        <v>12</v>
      </c>
      <c r="V11" s="90">
        <v>163.7</v>
      </c>
      <c r="W11" s="90">
        <v>0</v>
      </c>
      <c r="X11" s="90">
        <v>0.09</v>
      </c>
      <c r="Y11" s="90">
        <v>0.16</v>
      </c>
      <c r="Z11" s="90">
        <v>4.35</v>
      </c>
      <c r="AA11" s="90">
        <v>13</v>
      </c>
      <c r="AB11" s="90">
        <v>0</v>
      </c>
      <c r="AC11" s="90">
        <v>27</v>
      </c>
      <c r="AD11" s="90">
        <v>20</v>
      </c>
      <c r="AE11" s="90">
        <v>0</v>
      </c>
      <c r="AF11" s="90">
        <v>9.5</v>
      </c>
      <c r="AG11" s="90">
        <v>95.22</v>
      </c>
      <c r="AH11" s="90">
        <v>8.2</v>
      </c>
      <c r="AI11" s="90">
        <v>0</v>
      </c>
      <c r="AJ11" s="90">
        <v>2</v>
      </c>
      <c r="AK11" s="90">
        <v>0</v>
      </c>
      <c r="AL11" s="90">
        <v>0</v>
      </c>
      <c r="AM11" s="90">
        <v>0</v>
      </c>
      <c r="AN11" s="90">
        <v>100.18</v>
      </c>
      <c r="AO11" s="90">
        <v>157.36</v>
      </c>
      <c r="AP11" s="90">
        <v>10.23</v>
      </c>
      <c r="AQ11" s="90">
        <v>6.12</v>
      </c>
      <c r="AR11" s="90">
        <v>19.02</v>
      </c>
      <c r="AS11" s="90">
        <v>44.56</v>
      </c>
      <c r="AT11" s="90">
        <v>0</v>
      </c>
      <c r="AU11" s="90">
        <v>77.55</v>
      </c>
      <c r="AV11" s="90">
        <v>0.11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0.11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72.72</v>
      </c>
      <c r="CA11" s="90">
        <v>0</v>
      </c>
      <c r="CB11" s="90">
        <v>60.16</v>
      </c>
      <c r="CC11" s="90">
        <v>0</v>
      </c>
      <c r="CD11" s="90">
        <v>0</v>
      </c>
      <c r="CE11" s="90">
        <v>0</v>
      </c>
      <c r="CF11" s="90">
        <v>12.56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</row>
    <row r="12" spans="1:113" ht="19.5" customHeight="1">
      <c r="A12" s="63" t="s">
        <v>38</v>
      </c>
      <c r="B12" s="63" t="s">
        <v>38</v>
      </c>
      <c r="C12" s="63" t="s">
        <v>38</v>
      </c>
      <c r="D12" s="63" t="s">
        <v>300</v>
      </c>
      <c r="E12" s="89">
        <f t="shared" si="0"/>
        <v>1138.1299999999999</v>
      </c>
      <c r="F12" s="89">
        <v>371.2</v>
      </c>
      <c r="G12" s="89">
        <v>187.27</v>
      </c>
      <c r="H12" s="89">
        <v>163.29</v>
      </c>
      <c r="I12" s="89">
        <v>15.61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90">
        <v>0</v>
      </c>
      <c r="P12" s="90">
        <v>0</v>
      </c>
      <c r="Q12" s="90">
        <v>0</v>
      </c>
      <c r="R12" s="90">
        <v>0</v>
      </c>
      <c r="S12" s="90">
        <v>5.03</v>
      </c>
      <c r="T12" s="90">
        <v>694.1</v>
      </c>
      <c r="U12" s="90">
        <v>12</v>
      </c>
      <c r="V12" s="90">
        <v>139.6</v>
      </c>
      <c r="W12" s="90">
        <v>0</v>
      </c>
      <c r="X12" s="90">
        <v>0.09</v>
      </c>
      <c r="Y12" s="90">
        <v>0.16</v>
      </c>
      <c r="Z12" s="90">
        <v>4.35</v>
      </c>
      <c r="AA12" s="90">
        <v>13</v>
      </c>
      <c r="AB12" s="90">
        <v>0</v>
      </c>
      <c r="AC12" s="90">
        <v>27</v>
      </c>
      <c r="AD12" s="90">
        <v>20</v>
      </c>
      <c r="AE12" s="90">
        <v>0</v>
      </c>
      <c r="AF12" s="90">
        <v>9.5</v>
      </c>
      <c r="AG12" s="90">
        <v>83.46</v>
      </c>
      <c r="AH12" s="90">
        <v>8.2</v>
      </c>
      <c r="AI12" s="90">
        <v>0</v>
      </c>
      <c r="AJ12" s="90">
        <v>2</v>
      </c>
      <c r="AK12" s="90">
        <v>0</v>
      </c>
      <c r="AL12" s="90">
        <v>0</v>
      </c>
      <c r="AM12" s="90">
        <v>0</v>
      </c>
      <c r="AN12" s="90">
        <v>69.2</v>
      </c>
      <c r="AO12" s="90">
        <v>149.2</v>
      </c>
      <c r="AP12" s="90">
        <v>9.75</v>
      </c>
      <c r="AQ12" s="90">
        <v>5.46</v>
      </c>
      <c r="AR12" s="90">
        <v>19.02</v>
      </c>
      <c r="AS12" s="90">
        <v>44.56</v>
      </c>
      <c r="AT12" s="90">
        <v>0</v>
      </c>
      <c r="AU12" s="90">
        <v>77.55</v>
      </c>
      <c r="AV12" s="90">
        <v>0.11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0.11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72.72</v>
      </c>
      <c r="CA12" s="90">
        <v>0</v>
      </c>
      <c r="CB12" s="90">
        <v>60.16</v>
      </c>
      <c r="CC12" s="90">
        <v>0</v>
      </c>
      <c r="CD12" s="90">
        <v>0</v>
      </c>
      <c r="CE12" s="90">
        <v>0</v>
      </c>
      <c r="CF12" s="90">
        <v>12.56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</row>
    <row r="13" spans="1:113" ht="19.5" customHeight="1">
      <c r="A13" s="63" t="s">
        <v>88</v>
      </c>
      <c r="B13" s="63" t="s">
        <v>89</v>
      </c>
      <c r="C13" s="63" t="s">
        <v>89</v>
      </c>
      <c r="D13" s="63" t="s">
        <v>90</v>
      </c>
      <c r="E13" s="89">
        <f t="shared" si="0"/>
        <v>565.11</v>
      </c>
      <c r="F13" s="89">
        <v>371.2</v>
      </c>
      <c r="G13" s="89">
        <v>187.27</v>
      </c>
      <c r="H13" s="89">
        <v>163.29</v>
      </c>
      <c r="I13" s="89">
        <v>15.61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  <c r="P13" s="90">
        <v>0</v>
      </c>
      <c r="Q13" s="90">
        <v>0</v>
      </c>
      <c r="R13" s="90">
        <v>0</v>
      </c>
      <c r="S13" s="90">
        <v>5.03</v>
      </c>
      <c r="T13" s="90">
        <v>193.8</v>
      </c>
      <c r="U13" s="90">
        <v>12</v>
      </c>
      <c r="V13" s="90">
        <v>0</v>
      </c>
      <c r="W13" s="90">
        <v>0</v>
      </c>
      <c r="X13" s="90">
        <v>0.09</v>
      </c>
      <c r="Y13" s="90">
        <v>0.16</v>
      </c>
      <c r="Z13" s="90">
        <v>4.35</v>
      </c>
      <c r="AA13" s="90">
        <v>13</v>
      </c>
      <c r="AB13" s="90">
        <v>0</v>
      </c>
      <c r="AC13" s="90">
        <v>27</v>
      </c>
      <c r="AD13" s="90">
        <v>20</v>
      </c>
      <c r="AE13" s="90">
        <v>0</v>
      </c>
      <c r="AF13" s="90">
        <v>4.5</v>
      </c>
      <c r="AG13" s="90">
        <v>0</v>
      </c>
      <c r="AH13" s="90">
        <v>8.2</v>
      </c>
      <c r="AI13" s="90">
        <v>0</v>
      </c>
      <c r="AJ13" s="90">
        <v>2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9.75</v>
      </c>
      <c r="AQ13" s="90">
        <v>5.46</v>
      </c>
      <c r="AR13" s="90">
        <v>19.02</v>
      </c>
      <c r="AS13" s="90">
        <v>44.56</v>
      </c>
      <c r="AT13" s="90">
        <v>0</v>
      </c>
      <c r="AU13" s="90">
        <v>23.71</v>
      </c>
      <c r="AV13" s="90">
        <v>0.11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0.11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</row>
    <row r="14" spans="1:113" ht="19.5" customHeight="1">
      <c r="A14" s="63" t="s">
        <v>88</v>
      </c>
      <c r="B14" s="63" t="s">
        <v>89</v>
      </c>
      <c r="C14" s="63" t="s">
        <v>91</v>
      </c>
      <c r="D14" s="63" t="s">
        <v>92</v>
      </c>
      <c r="E14" s="89">
        <f t="shared" si="0"/>
        <v>573.02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500.3</v>
      </c>
      <c r="U14" s="90">
        <v>0</v>
      </c>
      <c r="V14" s="90">
        <v>139.6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5</v>
      </c>
      <c r="AG14" s="90">
        <v>83.46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69.2</v>
      </c>
      <c r="AO14" s="90">
        <v>149.2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53.84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72.72</v>
      </c>
      <c r="CA14" s="90">
        <v>0</v>
      </c>
      <c r="CB14" s="90">
        <v>60.16</v>
      </c>
      <c r="CC14" s="90">
        <v>0</v>
      </c>
      <c r="CD14" s="90">
        <v>0</v>
      </c>
      <c r="CE14" s="90">
        <v>0</v>
      </c>
      <c r="CF14" s="90">
        <v>12.56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</row>
    <row r="15" spans="1:113" ht="19.5" customHeight="1">
      <c r="A15" s="63" t="s">
        <v>38</v>
      </c>
      <c r="B15" s="63" t="s">
        <v>38</v>
      </c>
      <c r="C15" s="63" t="s">
        <v>38</v>
      </c>
      <c r="D15" s="63" t="s">
        <v>301</v>
      </c>
      <c r="E15" s="89">
        <f t="shared" si="0"/>
        <v>101.28999999999999</v>
      </c>
      <c r="F15" s="89">
        <v>25.15</v>
      </c>
      <c r="G15" s="89">
        <v>22.16</v>
      </c>
      <c r="H15" s="89">
        <v>0.69</v>
      </c>
      <c r="I15" s="89">
        <v>0</v>
      </c>
      <c r="J15" s="89">
        <v>0</v>
      </c>
      <c r="K15" s="89">
        <v>2.3</v>
      </c>
      <c r="L15" s="89">
        <v>0</v>
      </c>
      <c r="M15" s="89">
        <v>0</v>
      </c>
      <c r="N15" s="89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76.14</v>
      </c>
      <c r="U15" s="90">
        <v>0</v>
      </c>
      <c r="V15" s="90">
        <v>24.1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11.76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30.98</v>
      </c>
      <c r="AO15" s="90">
        <v>8.16</v>
      </c>
      <c r="AP15" s="90">
        <v>0.48</v>
      </c>
      <c r="AQ15" s="90">
        <v>0.66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</row>
    <row r="16" spans="1:113" ht="19.5" customHeight="1">
      <c r="A16" s="63" t="s">
        <v>88</v>
      </c>
      <c r="B16" s="63" t="s">
        <v>108</v>
      </c>
      <c r="C16" s="63" t="s">
        <v>89</v>
      </c>
      <c r="D16" s="63" t="s">
        <v>109</v>
      </c>
      <c r="E16" s="89">
        <f t="shared" si="0"/>
        <v>26.29</v>
      </c>
      <c r="F16" s="89">
        <v>25.15</v>
      </c>
      <c r="G16" s="89">
        <v>22.16</v>
      </c>
      <c r="H16" s="89">
        <v>0.69</v>
      </c>
      <c r="I16" s="89">
        <v>0</v>
      </c>
      <c r="J16" s="89">
        <v>0</v>
      </c>
      <c r="K16" s="89">
        <v>2.3</v>
      </c>
      <c r="L16" s="89">
        <v>0</v>
      </c>
      <c r="M16" s="89">
        <v>0</v>
      </c>
      <c r="N16" s="89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1.14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0.48</v>
      </c>
      <c r="AQ16" s="90">
        <v>0.66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0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</row>
    <row r="17" spans="1:113" ht="19.5" customHeight="1">
      <c r="A17" s="63" t="s">
        <v>88</v>
      </c>
      <c r="B17" s="63" t="s">
        <v>108</v>
      </c>
      <c r="C17" s="63" t="s">
        <v>110</v>
      </c>
      <c r="D17" s="63" t="s">
        <v>111</v>
      </c>
      <c r="E17" s="89">
        <f t="shared" si="0"/>
        <v>75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75</v>
      </c>
      <c r="U17" s="90">
        <v>0</v>
      </c>
      <c r="V17" s="90">
        <v>24.1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11.76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30.98</v>
      </c>
      <c r="AO17" s="90">
        <v>8.16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</row>
    <row r="18" spans="1:113" ht="19.5" customHeight="1">
      <c r="A18" s="63" t="s">
        <v>38</v>
      </c>
      <c r="B18" s="63" t="s">
        <v>38</v>
      </c>
      <c r="C18" s="63" t="s">
        <v>38</v>
      </c>
      <c r="D18" s="63" t="s">
        <v>302</v>
      </c>
      <c r="E18" s="89">
        <f t="shared" si="0"/>
        <v>94.45</v>
      </c>
      <c r="F18" s="89">
        <v>63.51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61.61</v>
      </c>
      <c r="M18" s="89">
        <v>1.9</v>
      </c>
      <c r="N18" s="89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30.94</v>
      </c>
      <c r="AW18" s="90">
        <v>29.04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1.9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</row>
    <row r="19" spans="1:113" ht="19.5" customHeight="1">
      <c r="A19" s="63" t="s">
        <v>38</v>
      </c>
      <c r="B19" s="63" t="s">
        <v>38</v>
      </c>
      <c r="C19" s="63" t="s">
        <v>38</v>
      </c>
      <c r="D19" s="63" t="s">
        <v>303</v>
      </c>
      <c r="E19" s="89">
        <f t="shared" si="0"/>
        <v>94.45</v>
      </c>
      <c r="F19" s="89">
        <v>63.51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61.61</v>
      </c>
      <c r="M19" s="89">
        <v>1.9</v>
      </c>
      <c r="N19" s="89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30.94</v>
      </c>
      <c r="AW19" s="90">
        <v>29.04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1.9</v>
      </c>
      <c r="BH19" s="90">
        <v>0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0</v>
      </c>
      <c r="DB19" s="90">
        <v>0</v>
      </c>
      <c r="DC19" s="90">
        <v>0</v>
      </c>
      <c r="DD19" s="90">
        <v>0</v>
      </c>
      <c r="DE19" s="90">
        <v>0</v>
      </c>
      <c r="DF19" s="90">
        <v>0</v>
      </c>
      <c r="DG19" s="90">
        <v>0</v>
      </c>
      <c r="DH19" s="90">
        <v>0</v>
      </c>
      <c r="DI19" s="90">
        <v>0</v>
      </c>
    </row>
    <row r="20" spans="1:113" ht="19.5" customHeight="1">
      <c r="A20" s="63" t="s">
        <v>93</v>
      </c>
      <c r="B20" s="63" t="s">
        <v>94</v>
      </c>
      <c r="C20" s="63" t="s">
        <v>89</v>
      </c>
      <c r="D20" s="63" t="s">
        <v>95</v>
      </c>
      <c r="E20" s="89">
        <f t="shared" si="0"/>
        <v>29.04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29.04</v>
      </c>
      <c r="AW20" s="90">
        <v>29.04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0</v>
      </c>
      <c r="DH20" s="90">
        <v>0</v>
      </c>
      <c r="DI20" s="90">
        <v>0</v>
      </c>
    </row>
    <row r="21" spans="1:113" ht="19.5" customHeight="1">
      <c r="A21" s="63" t="s">
        <v>93</v>
      </c>
      <c r="B21" s="63" t="s">
        <v>94</v>
      </c>
      <c r="C21" s="63" t="s">
        <v>91</v>
      </c>
      <c r="D21" s="63" t="s">
        <v>96</v>
      </c>
      <c r="E21" s="89">
        <f t="shared" si="0"/>
        <v>1.9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1.9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1.9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0</v>
      </c>
      <c r="DF21" s="90">
        <v>0</v>
      </c>
      <c r="DG21" s="90">
        <v>0</v>
      </c>
      <c r="DH21" s="90">
        <v>0</v>
      </c>
      <c r="DI21" s="90">
        <v>0</v>
      </c>
    </row>
    <row r="22" spans="1:113" ht="19.5" customHeight="1">
      <c r="A22" s="63" t="s">
        <v>93</v>
      </c>
      <c r="B22" s="63" t="s">
        <v>94</v>
      </c>
      <c r="C22" s="63" t="s">
        <v>94</v>
      </c>
      <c r="D22" s="63" t="s">
        <v>97</v>
      </c>
      <c r="E22" s="89">
        <f t="shared" si="0"/>
        <v>61.61</v>
      </c>
      <c r="F22" s="89">
        <v>61.61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61.61</v>
      </c>
      <c r="M22" s="89">
        <v>0</v>
      </c>
      <c r="N22" s="89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0</v>
      </c>
      <c r="CB22" s="90">
        <v>0</v>
      </c>
      <c r="CC22" s="90">
        <v>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0</v>
      </c>
      <c r="DB22" s="90">
        <v>0</v>
      </c>
      <c r="DC22" s="90">
        <v>0</v>
      </c>
      <c r="DD22" s="90">
        <v>0</v>
      </c>
      <c r="DE22" s="90">
        <v>0</v>
      </c>
      <c r="DF22" s="90">
        <v>0</v>
      </c>
      <c r="DG22" s="90">
        <v>0</v>
      </c>
      <c r="DH22" s="90">
        <v>0</v>
      </c>
      <c r="DI22" s="90">
        <v>0</v>
      </c>
    </row>
    <row r="23" spans="1:113" ht="19.5" customHeight="1">
      <c r="A23" s="63" t="s">
        <v>93</v>
      </c>
      <c r="B23" s="63" t="s">
        <v>94</v>
      </c>
      <c r="C23" s="63" t="s">
        <v>108</v>
      </c>
      <c r="D23" s="63" t="s">
        <v>112</v>
      </c>
      <c r="E23" s="89">
        <f t="shared" si="0"/>
        <v>1.9</v>
      </c>
      <c r="F23" s="89">
        <v>1.9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1.9</v>
      </c>
      <c r="N23" s="89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0</v>
      </c>
      <c r="DF23" s="90">
        <v>0</v>
      </c>
      <c r="DG23" s="90">
        <v>0</v>
      </c>
      <c r="DH23" s="90">
        <v>0</v>
      </c>
      <c r="DI23" s="90">
        <v>0</v>
      </c>
    </row>
    <row r="24" spans="1:113" ht="19.5" customHeight="1">
      <c r="A24" s="63" t="s">
        <v>38</v>
      </c>
      <c r="B24" s="63" t="s">
        <v>38</v>
      </c>
      <c r="C24" s="63" t="s">
        <v>38</v>
      </c>
      <c r="D24" s="63" t="s">
        <v>304</v>
      </c>
      <c r="E24" s="89">
        <f t="shared" si="0"/>
        <v>59.46</v>
      </c>
      <c r="F24" s="89">
        <v>59.46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46.58</v>
      </c>
      <c r="O24" s="90">
        <v>12.88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0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90">
        <v>0</v>
      </c>
      <c r="BL24" s="90">
        <v>0</v>
      </c>
      <c r="BM24" s="90">
        <v>0</v>
      </c>
      <c r="BN24" s="90">
        <v>0</v>
      </c>
      <c r="BO24" s="90">
        <v>0</v>
      </c>
      <c r="BP24" s="90">
        <v>0</v>
      </c>
      <c r="BQ24" s="90">
        <v>0</v>
      </c>
      <c r="BR24" s="90">
        <v>0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0</v>
      </c>
      <c r="BZ24" s="90">
        <v>0</v>
      </c>
      <c r="CA24" s="90">
        <v>0</v>
      </c>
      <c r="CB24" s="90">
        <v>0</v>
      </c>
      <c r="CC24" s="90">
        <v>0</v>
      </c>
      <c r="CD24" s="90">
        <v>0</v>
      </c>
      <c r="CE24" s="90">
        <v>0</v>
      </c>
      <c r="CF24" s="90">
        <v>0</v>
      </c>
      <c r="CG24" s="90">
        <v>0</v>
      </c>
      <c r="CH24" s="90">
        <v>0</v>
      </c>
      <c r="CI24" s="90">
        <v>0</v>
      </c>
      <c r="CJ24" s="90">
        <v>0</v>
      </c>
      <c r="CK24" s="90">
        <v>0</v>
      </c>
      <c r="CL24" s="90">
        <v>0</v>
      </c>
      <c r="CM24" s="90">
        <v>0</v>
      </c>
      <c r="CN24" s="90">
        <v>0</v>
      </c>
      <c r="CO24" s="90">
        <v>0</v>
      </c>
      <c r="CP24" s="90">
        <v>0</v>
      </c>
      <c r="CQ24" s="90">
        <v>0</v>
      </c>
      <c r="CR24" s="90">
        <v>0</v>
      </c>
      <c r="CS24" s="90">
        <v>0</v>
      </c>
      <c r="CT24" s="90">
        <v>0</v>
      </c>
      <c r="CU24" s="90">
        <v>0</v>
      </c>
      <c r="CV24" s="90">
        <v>0</v>
      </c>
      <c r="CW24" s="90">
        <v>0</v>
      </c>
      <c r="CX24" s="90">
        <v>0</v>
      </c>
      <c r="CY24" s="90">
        <v>0</v>
      </c>
      <c r="CZ24" s="90">
        <v>0</v>
      </c>
      <c r="DA24" s="90">
        <v>0</v>
      </c>
      <c r="DB24" s="90">
        <v>0</v>
      </c>
      <c r="DC24" s="90">
        <v>0</v>
      </c>
      <c r="DD24" s="90">
        <v>0</v>
      </c>
      <c r="DE24" s="90">
        <v>0</v>
      </c>
      <c r="DF24" s="90">
        <v>0</v>
      </c>
      <c r="DG24" s="90">
        <v>0</v>
      </c>
      <c r="DH24" s="90">
        <v>0</v>
      </c>
      <c r="DI24" s="90">
        <v>0</v>
      </c>
    </row>
    <row r="25" spans="1:113" ht="19.5" customHeight="1">
      <c r="A25" s="63" t="s">
        <v>38</v>
      </c>
      <c r="B25" s="63" t="s">
        <v>38</v>
      </c>
      <c r="C25" s="63" t="s">
        <v>38</v>
      </c>
      <c r="D25" s="63" t="s">
        <v>305</v>
      </c>
      <c r="E25" s="89">
        <f t="shared" si="0"/>
        <v>59.46</v>
      </c>
      <c r="F25" s="89">
        <v>59.46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46.58</v>
      </c>
      <c r="O25" s="90">
        <v>12.88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0</v>
      </c>
      <c r="BD25" s="90">
        <v>0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90">
        <v>0</v>
      </c>
      <c r="BL25" s="90">
        <v>0</v>
      </c>
      <c r="BM25" s="90">
        <v>0</v>
      </c>
      <c r="BN25" s="90">
        <v>0</v>
      </c>
      <c r="BO25" s="90">
        <v>0</v>
      </c>
      <c r="BP25" s="90">
        <v>0</v>
      </c>
      <c r="BQ25" s="90">
        <v>0</v>
      </c>
      <c r="BR25" s="90">
        <v>0</v>
      </c>
      <c r="BS25" s="90">
        <v>0</v>
      </c>
      <c r="BT25" s="90">
        <v>0</v>
      </c>
      <c r="BU25" s="90">
        <v>0</v>
      </c>
      <c r="BV25" s="90">
        <v>0</v>
      </c>
      <c r="BW25" s="90">
        <v>0</v>
      </c>
      <c r="BX25" s="90">
        <v>0</v>
      </c>
      <c r="BY25" s="90">
        <v>0</v>
      </c>
      <c r="BZ25" s="90">
        <v>0</v>
      </c>
      <c r="CA25" s="90">
        <v>0</v>
      </c>
      <c r="CB25" s="90">
        <v>0</v>
      </c>
      <c r="CC25" s="90">
        <v>0</v>
      </c>
      <c r="CD25" s="90">
        <v>0</v>
      </c>
      <c r="CE25" s="90">
        <v>0</v>
      </c>
      <c r="CF25" s="90">
        <v>0</v>
      </c>
      <c r="CG25" s="90">
        <v>0</v>
      </c>
      <c r="CH25" s="90">
        <v>0</v>
      </c>
      <c r="CI25" s="90">
        <v>0</v>
      </c>
      <c r="CJ25" s="90">
        <v>0</v>
      </c>
      <c r="CK25" s="90">
        <v>0</v>
      </c>
      <c r="CL25" s="90">
        <v>0</v>
      </c>
      <c r="CM25" s="90">
        <v>0</v>
      </c>
      <c r="CN25" s="90">
        <v>0</v>
      </c>
      <c r="CO25" s="90">
        <v>0</v>
      </c>
      <c r="CP25" s="90">
        <v>0</v>
      </c>
      <c r="CQ25" s="90">
        <v>0</v>
      </c>
      <c r="CR25" s="90">
        <v>0</v>
      </c>
      <c r="CS25" s="90">
        <v>0</v>
      </c>
      <c r="CT25" s="90">
        <v>0</v>
      </c>
      <c r="CU25" s="90">
        <v>0</v>
      </c>
      <c r="CV25" s="90">
        <v>0</v>
      </c>
      <c r="CW25" s="90">
        <v>0</v>
      </c>
      <c r="CX25" s="90">
        <v>0</v>
      </c>
      <c r="CY25" s="90">
        <v>0</v>
      </c>
      <c r="CZ25" s="90">
        <v>0</v>
      </c>
      <c r="DA25" s="90">
        <v>0</v>
      </c>
      <c r="DB25" s="90">
        <v>0</v>
      </c>
      <c r="DC25" s="90">
        <v>0</v>
      </c>
      <c r="DD25" s="90">
        <v>0</v>
      </c>
      <c r="DE25" s="90">
        <v>0</v>
      </c>
      <c r="DF25" s="90">
        <v>0</v>
      </c>
      <c r="DG25" s="90">
        <v>0</v>
      </c>
      <c r="DH25" s="90">
        <v>0</v>
      </c>
      <c r="DI25" s="90">
        <v>0</v>
      </c>
    </row>
    <row r="26" spans="1:113" ht="19.5" customHeight="1">
      <c r="A26" s="63" t="s">
        <v>98</v>
      </c>
      <c r="B26" s="63" t="s">
        <v>99</v>
      </c>
      <c r="C26" s="63" t="s">
        <v>91</v>
      </c>
      <c r="D26" s="63" t="s">
        <v>100</v>
      </c>
      <c r="E26" s="89">
        <f t="shared" si="0"/>
        <v>46.58</v>
      </c>
      <c r="F26" s="89">
        <v>46.58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46.58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>
        <v>0</v>
      </c>
      <c r="AV26" s="90">
        <v>0</v>
      </c>
      <c r="AW26" s="90">
        <v>0</v>
      </c>
      <c r="AX26" s="90">
        <v>0</v>
      </c>
      <c r="AY26" s="90">
        <v>0</v>
      </c>
      <c r="AZ26" s="90">
        <v>0</v>
      </c>
      <c r="BA26" s="90">
        <v>0</v>
      </c>
      <c r="BB26" s="90">
        <v>0</v>
      </c>
      <c r="BC26" s="90">
        <v>0</v>
      </c>
      <c r="BD26" s="90">
        <v>0</v>
      </c>
      <c r="BE26" s="90">
        <v>0</v>
      </c>
      <c r="BF26" s="90">
        <v>0</v>
      </c>
      <c r="BG26" s="90">
        <v>0</v>
      </c>
      <c r="BH26" s="90">
        <v>0</v>
      </c>
      <c r="BI26" s="90">
        <v>0</v>
      </c>
      <c r="BJ26" s="90">
        <v>0</v>
      </c>
      <c r="BK26" s="90">
        <v>0</v>
      </c>
      <c r="BL26" s="90">
        <v>0</v>
      </c>
      <c r="BM26" s="90">
        <v>0</v>
      </c>
      <c r="BN26" s="90">
        <v>0</v>
      </c>
      <c r="BO26" s="90">
        <v>0</v>
      </c>
      <c r="BP26" s="90">
        <v>0</v>
      </c>
      <c r="BQ26" s="90">
        <v>0</v>
      </c>
      <c r="BR26" s="90">
        <v>0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</v>
      </c>
      <c r="BZ26" s="90">
        <v>0</v>
      </c>
      <c r="CA26" s="90">
        <v>0</v>
      </c>
      <c r="CB26" s="90">
        <v>0</v>
      </c>
      <c r="CC26" s="90">
        <v>0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</v>
      </c>
      <c r="CJ26" s="90">
        <v>0</v>
      </c>
      <c r="CK26" s="90">
        <v>0</v>
      </c>
      <c r="CL26" s="90">
        <v>0</v>
      </c>
      <c r="CM26" s="90">
        <v>0</v>
      </c>
      <c r="CN26" s="90">
        <v>0</v>
      </c>
      <c r="CO26" s="90">
        <v>0</v>
      </c>
      <c r="CP26" s="90">
        <v>0</v>
      </c>
      <c r="CQ26" s="90">
        <v>0</v>
      </c>
      <c r="CR26" s="90">
        <v>0</v>
      </c>
      <c r="CS26" s="90">
        <v>0</v>
      </c>
      <c r="CT26" s="90">
        <v>0</v>
      </c>
      <c r="CU26" s="90">
        <v>0</v>
      </c>
      <c r="CV26" s="90">
        <v>0</v>
      </c>
      <c r="CW26" s="90">
        <v>0</v>
      </c>
      <c r="CX26" s="90">
        <v>0</v>
      </c>
      <c r="CY26" s="90">
        <v>0</v>
      </c>
      <c r="CZ26" s="90">
        <v>0</v>
      </c>
      <c r="DA26" s="90">
        <v>0</v>
      </c>
      <c r="DB26" s="90">
        <v>0</v>
      </c>
      <c r="DC26" s="90">
        <v>0</v>
      </c>
      <c r="DD26" s="90">
        <v>0</v>
      </c>
      <c r="DE26" s="90">
        <v>0</v>
      </c>
      <c r="DF26" s="90">
        <v>0</v>
      </c>
      <c r="DG26" s="90">
        <v>0</v>
      </c>
      <c r="DH26" s="90">
        <v>0</v>
      </c>
      <c r="DI26" s="90">
        <v>0</v>
      </c>
    </row>
    <row r="27" spans="1:113" ht="19.5" customHeight="1">
      <c r="A27" s="63" t="s">
        <v>98</v>
      </c>
      <c r="B27" s="63" t="s">
        <v>99</v>
      </c>
      <c r="C27" s="63" t="s">
        <v>85</v>
      </c>
      <c r="D27" s="63" t="s">
        <v>101</v>
      </c>
      <c r="E27" s="89">
        <f t="shared" si="0"/>
        <v>12.88</v>
      </c>
      <c r="F27" s="89">
        <v>12.88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90">
        <v>12.88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0">
        <v>0</v>
      </c>
      <c r="AW27" s="90">
        <v>0</v>
      </c>
      <c r="AX27" s="90">
        <v>0</v>
      </c>
      <c r="AY27" s="90">
        <v>0</v>
      </c>
      <c r="AZ27" s="90">
        <v>0</v>
      </c>
      <c r="BA27" s="90">
        <v>0</v>
      </c>
      <c r="BB27" s="90">
        <v>0</v>
      </c>
      <c r="BC27" s="90">
        <v>0</v>
      </c>
      <c r="BD27" s="90">
        <v>0</v>
      </c>
      <c r="BE27" s="90">
        <v>0</v>
      </c>
      <c r="BF27" s="90">
        <v>0</v>
      </c>
      <c r="BG27" s="90">
        <v>0</v>
      </c>
      <c r="BH27" s="90">
        <v>0</v>
      </c>
      <c r="BI27" s="90">
        <v>0</v>
      </c>
      <c r="BJ27" s="90">
        <v>0</v>
      </c>
      <c r="BK27" s="90">
        <v>0</v>
      </c>
      <c r="BL27" s="90">
        <v>0</v>
      </c>
      <c r="BM27" s="90">
        <v>0</v>
      </c>
      <c r="BN27" s="90">
        <v>0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</v>
      </c>
      <c r="BZ27" s="90">
        <v>0</v>
      </c>
      <c r="CA27" s="90">
        <v>0</v>
      </c>
      <c r="CB27" s="90">
        <v>0</v>
      </c>
      <c r="CC27" s="90">
        <v>0</v>
      </c>
      <c r="CD27" s="90">
        <v>0</v>
      </c>
      <c r="CE27" s="90">
        <v>0</v>
      </c>
      <c r="CF27" s="90">
        <v>0</v>
      </c>
      <c r="CG27" s="90">
        <v>0</v>
      </c>
      <c r="CH27" s="90">
        <v>0</v>
      </c>
      <c r="CI27" s="90">
        <v>0</v>
      </c>
      <c r="CJ27" s="90">
        <v>0</v>
      </c>
      <c r="CK27" s="90">
        <v>0</v>
      </c>
      <c r="CL27" s="90">
        <v>0</v>
      </c>
      <c r="CM27" s="90">
        <v>0</v>
      </c>
      <c r="CN27" s="90">
        <v>0</v>
      </c>
      <c r="CO27" s="90">
        <v>0</v>
      </c>
      <c r="CP27" s="90">
        <v>0</v>
      </c>
      <c r="CQ27" s="90">
        <v>0</v>
      </c>
      <c r="CR27" s="90">
        <v>0</v>
      </c>
      <c r="CS27" s="90">
        <v>0</v>
      </c>
      <c r="CT27" s="90">
        <v>0</v>
      </c>
      <c r="CU27" s="90">
        <v>0</v>
      </c>
      <c r="CV27" s="90">
        <v>0</v>
      </c>
      <c r="CW27" s="90">
        <v>0</v>
      </c>
      <c r="CX27" s="90">
        <v>0</v>
      </c>
      <c r="CY27" s="90">
        <v>0</v>
      </c>
      <c r="CZ27" s="90">
        <v>0</v>
      </c>
      <c r="DA27" s="90">
        <v>0</v>
      </c>
      <c r="DB27" s="90">
        <v>0</v>
      </c>
      <c r="DC27" s="90">
        <v>0</v>
      </c>
      <c r="DD27" s="90">
        <v>0</v>
      </c>
      <c r="DE27" s="90">
        <v>0</v>
      </c>
      <c r="DF27" s="90">
        <v>0</v>
      </c>
      <c r="DG27" s="90">
        <v>0</v>
      </c>
      <c r="DH27" s="90">
        <v>0</v>
      </c>
      <c r="DI27" s="90">
        <v>0</v>
      </c>
    </row>
    <row r="28" spans="1:113" ht="19.5" customHeight="1">
      <c r="A28" s="63" t="s">
        <v>38</v>
      </c>
      <c r="B28" s="63" t="s">
        <v>38</v>
      </c>
      <c r="C28" s="63" t="s">
        <v>38</v>
      </c>
      <c r="D28" s="63" t="s">
        <v>306</v>
      </c>
      <c r="E28" s="89">
        <f t="shared" si="0"/>
        <v>99.33</v>
      </c>
      <c r="F28" s="89">
        <v>99.33</v>
      </c>
      <c r="G28" s="89">
        <v>0</v>
      </c>
      <c r="H28" s="89">
        <v>37.96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90">
        <v>0</v>
      </c>
      <c r="P28" s="90">
        <v>0</v>
      </c>
      <c r="Q28" s="90">
        <v>61.37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>
        <v>0</v>
      </c>
      <c r="AV28" s="90">
        <v>0</v>
      </c>
      <c r="AW28" s="90">
        <v>0</v>
      </c>
      <c r="AX28" s="90">
        <v>0</v>
      </c>
      <c r="AY28" s="90">
        <v>0</v>
      </c>
      <c r="AZ28" s="90">
        <v>0</v>
      </c>
      <c r="BA28" s="90"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  <c r="BG28" s="90">
        <v>0</v>
      </c>
      <c r="BH28" s="90">
        <v>0</v>
      </c>
      <c r="BI28" s="90">
        <v>0</v>
      </c>
      <c r="BJ28" s="90">
        <v>0</v>
      </c>
      <c r="BK28" s="90">
        <v>0</v>
      </c>
      <c r="BL28" s="90">
        <v>0</v>
      </c>
      <c r="BM28" s="90">
        <v>0</v>
      </c>
      <c r="BN28" s="90">
        <v>0</v>
      </c>
      <c r="BO28" s="90">
        <v>0</v>
      </c>
      <c r="BP28" s="90">
        <v>0</v>
      </c>
      <c r="BQ28" s="90">
        <v>0</v>
      </c>
      <c r="BR28" s="90">
        <v>0</v>
      </c>
      <c r="BS28" s="90">
        <v>0</v>
      </c>
      <c r="BT28" s="90">
        <v>0</v>
      </c>
      <c r="BU28" s="90">
        <v>0</v>
      </c>
      <c r="BV28" s="90">
        <v>0</v>
      </c>
      <c r="BW28" s="90">
        <v>0</v>
      </c>
      <c r="BX28" s="90">
        <v>0</v>
      </c>
      <c r="BY28" s="90">
        <v>0</v>
      </c>
      <c r="BZ28" s="90">
        <v>0</v>
      </c>
      <c r="CA28" s="90">
        <v>0</v>
      </c>
      <c r="CB28" s="90">
        <v>0</v>
      </c>
      <c r="CC28" s="90">
        <v>0</v>
      </c>
      <c r="CD28" s="90">
        <v>0</v>
      </c>
      <c r="CE28" s="90">
        <v>0</v>
      </c>
      <c r="CF28" s="90">
        <v>0</v>
      </c>
      <c r="CG28" s="90">
        <v>0</v>
      </c>
      <c r="CH28" s="90">
        <v>0</v>
      </c>
      <c r="CI28" s="90">
        <v>0</v>
      </c>
      <c r="CJ28" s="90">
        <v>0</v>
      </c>
      <c r="CK28" s="90">
        <v>0</v>
      </c>
      <c r="CL28" s="90">
        <v>0</v>
      </c>
      <c r="CM28" s="90">
        <v>0</v>
      </c>
      <c r="CN28" s="90">
        <v>0</v>
      </c>
      <c r="CO28" s="90">
        <v>0</v>
      </c>
      <c r="CP28" s="90">
        <v>0</v>
      </c>
      <c r="CQ28" s="90">
        <v>0</v>
      </c>
      <c r="CR28" s="90">
        <v>0</v>
      </c>
      <c r="CS28" s="90">
        <v>0</v>
      </c>
      <c r="CT28" s="90">
        <v>0</v>
      </c>
      <c r="CU28" s="90">
        <v>0</v>
      </c>
      <c r="CV28" s="90">
        <v>0</v>
      </c>
      <c r="CW28" s="90">
        <v>0</v>
      </c>
      <c r="CX28" s="90">
        <v>0</v>
      </c>
      <c r="CY28" s="90">
        <v>0</v>
      </c>
      <c r="CZ28" s="90">
        <v>0</v>
      </c>
      <c r="DA28" s="90">
        <v>0</v>
      </c>
      <c r="DB28" s="90">
        <v>0</v>
      </c>
      <c r="DC28" s="90">
        <v>0</v>
      </c>
      <c r="DD28" s="90">
        <v>0</v>
      </c>
      <c r="DE28" s="90">
        <v>0</v>
      </c>
      <c r="DF28" s="90">
        <v>0</v>
      </c>
      <c r="DG28" s="90">
        <v>0</v>
      </c>
      <c r="DH28" s="90">
        <v>0</v>
      </c>
      <c r="DI28" s="90">
        <v>0</v>
      </c>
    </row>
    <row r="29" spans="1:113" ht="19.5" customHeight="1">
      <c r="A29" s="63" t="s">
        <v>38</v>
      </c>
      <c r="B29" s="63" t="s">
        <v>38</v>
      </c>
      <c r="C29" s="63" t="s">
        <v>38</v>
      </c>
      <c r="D29" s="63" t="s">
        <v>307</v>
      </c>
      <c r="E29" s="89">
        <f t="shared" si="0"/>
        <v>99.33</v>
      </c>
      <c r="F29" s="89">
        <v>99.33</v>
      </c>
      <c r="G29" s="89">
        <v>0</v>
      </c>
      <c r="H29" s="89">
        <v>37.96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90">
        <v>0</v>
      </c>
      <c r="P29" s="90">
        <v>0</v>
      </c>
      <c r="Q29" s="90">
        <v>61.37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0</v>
      </c>
      <c r="BC29" s="90">
        <v>0</v>
      </c>
      <c r="BD29" s="90">
        <v>0</v>
      </c>
      <c r="BE29" s="90">
        <v>0</v>
      </c>
      <c r="BF29" s="90">
        <v>0</v>
      </c>
      <c r="BG29" s="90">
        <v>0</v>
      </c>
      <c r="BH29" s="90">
        <v>0</v>
      </c>
      <c r="BI29" s="90">
        <v>0</v>
      </c>
      <c r="BJ29" s="90">
        <v>0</v>
      </c>
      <c r="BK29" s="90">
        <v>0</v>
      </c>
      <c r="BL29" s="90">
        <v>0</v>
      </c>
      <c r="BM29" s="90">
        <v>0</v>
      </c>
      <c r="BN29" s="90">
        <v>0</v>
      </c>
      <c r="BO29" s="90">
        <v>0</v>
      </c>
      <c r="BP29" s="90">
        <v>0</v>
      </c>
      <c r="BQ29" s="90">
        <v>0</v>
      </c>
      <c r="BR29" s="90">
        <v>0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0</v>
      </c>
      <c r="BZ29" s="90">
        <v>0</v>
      </c>
      <c r="CA29" s="90">
        <v>0</v>
      </c>
      <c r="CB29" s="90">
        <v>0</v>
      </c>
      <c r="CC29" s="90">
        <v>0</v>
      </c>
      <c r="CD29" s="90">
        <v>0</v>
      </c>
      <c r="CE29" s="90">
        <v>0</v>
      </c>
      <c r="CF29" s="90">
        <v>0</v>
      </c>
      <c r="CG29" s="90">
        <v>0</v>
      </c>
      <c r="CH29" s="90">
        <v>0</v>
      </c>
      <c r="CI29" s="90">
        <v>0</v>
      </c>
      <c r="CJ29" s="90">
        <v>0</v>
      </c>
      <c r="CK29" s="90">
        <v>0</v>
      </c>
      <c r="CL29" s="90">
        <v>0</v>
      </c>
      <c r="CM29" s="90">
        <v>0</v>
      </c>
      <c r="CN29" s="90">
        <v>0</v>
      </c>
      <c r="CO29" s="90">
        <v>0</v>
      </c>
      <c r="CP29" s="90">
        <v>0</v>
      </c>
      <c r="CQ29" s="90">
        <v>0</v>
      </c>
      <c r="CR29" s="90">
        <v>0</v>
      </c>
      <c r="CS29" s="90">
        <v>0</v>
      </c>
      <c r="CT29" s="90">
        <v>0</v>
      </c>
      <c r="CU29" s="90">
        <v>0</v>
      </c>
      <c r="CV29" s="90">
        <v>0</v>
      </c>
      <c r="CW29" s="90">
        <v>0</v>
      </c>
      <c r="CX29" s="90">
        <v>0</v>
      </c>
      <c r="CY29" s="90">
        <v>0</v>
      </c>
      <c r="CZ29" s="90">
        <v>0</v>
      </c>
      <c r="DA29" s="90">
        <v>0</v>
      </c>
      <c r="DB29" s="90">
        <v>0</v>
      </c>
      <c r="DC29" s="90">
        <v>0</v>
      </c>
      <c r="DD29" s="90">
        <v>0</v>
      </c>
      <c r="DE29" s="90">
        <v>0</v>
      </c>
      <c r="DF29" s="90">
        <v>0</v>
      </c>
      <c r="DG29" s="90">
        <v>0</v>
      </c>
      <c r="DH29" s="90">
        <v>0</v>
      </c>
      <c r="DI29" s="90">
        <v>0</v>
      </c>
    </row>
    <row r="30" spans="1:113" ht="19.5" customHeight="1">
      <c r="A30" s="63" t="s">
        <v>102</v>
      </c>
      <c r="B30" s="63" t="s">
        <v>91</v>
      </c>
      <c r="C30" s="63" t="s">
        <v>89</v>
      </c>
      <c r="D30" s="63" t="s">
        <v>103</v>
      </c>
      <c r="E30" s="89">
        <f t="shared" si="0"/>
        <v>61.37</v>
      </c>
      <c r="F30" s="89">
        <v>61.37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90">
        <v>0</v>
      </c>
      <c r="P30" s="90">
        <v>0</v>
      </c>
      <c r="Q30" s="90">
        <v>61.37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0">
        <v>0</v>
      </c>
      <c r="AW30" s="90">
        <v>0</v>
      </c>
      <c r="AX30" s="90">
        <v>0</v>
      </c>
      <c r="AY30" s="90">
        <v>0</v>
      </c>
      <c r="AZ30" s="90">
        <v>0</v>
      </c>
      <c r="BA30" s="90">
        <v>0</v>
      </c>
      <c r="BB30" s="90">
        <v>0</v>
      </c>
      <c r="BC30" s="90">
        <v>0</v>
      </c>
      <c r="BD30" s="90">
        <v>0</v>
      </c>
      <c r="BE30" s="90">
        <v>0</v>
      </c>
      <c r="BF30" s="90">
        <v>0</v>
      </c>
      <c r="BG30" s="90">
        <v>0</v>
      </c>
      <c r="BH30" s="90">
        <v>0</v>
      </c>
      <c r="BI30" s="90">
        <v>0</v>
      </c>
      <c r="BJ30" s="90">
        <v>0</v>
      </c>
      <c r="BK30" s="90">
        <v>0</v>
      </c>
      <c r="BL30" s="90">
        <v>0</v>
      </c>
      <c r="BM30" s="90">
        <v>0</v>
      </c>
      <c r="BN30" s="90">
        <v>0</v>
      </c>
      <c r="BO30" s="90">
        <v>0</v>
      </c>
      <c r="BP30" s="90">
        <v>0</v>
      </c>
      <c r="BQ30" s="90">
        <v>0</v>
      </c>
      <c r="BR30" s="90">
        <v>0</v>
      </c>
      <c r="BS30" s="90">
        <v>0</v>
      </c>
      <c r="BT30" s="90">
        <v>0</v>
      </c>
      <c r="BU30" s="90">
        <v>0</v>
      </c>
      <c r="BV30" s="90">
        <v>0</v>
      </c>
      <c r="BW30" s="90">
        <v>0</v>
      </c>
      <c r="BX30" s="90">
        <v>0</v>
      </c>
      <c r="BY30" s="90">
        <v>0</v>
      </c>
      <c r="BZ30" s="90">
        <v>0</v>
      </c>
      <c r="CA30" s="90">
        <v>0</v>
      </c>
      <c r="CB30" s="90">
        <v>0</v>
      </c>
      <c r="CC30" s="90">
        <v>0</v>
      </c>
      <c r="CD30" s="90">
        <v>0</v>
      </c>
      <c r="CE30" s="90">
        <v>0</v>
      </c>
      <c r="CF30" s="90">
        <v>0</v>
      </c>
      <c r="CG30" s="90">
        <v>0</v>
      </c>
      <c r="CH30" s="90">
        <v>0</v>
      </c>
      <c r="CI30" s="90">
        <v>0</v>
      </c>
      <c r="CJ30" s="90">
        <v>0</v>
      </c>
      <c r="CK30" s="90">
        <v>0</v>
      </c>
      <c r="CL30" s="90">
        <v>0</v>
      </c>
      <c r="CM30" s="90">
        <v>0</v>
      </c>
      <c r="CN30" s="90">
        <v>0</v>
      </c>
      <c r="CO30" s="90">
        <v>0</v>
      </c>
      <c r="CP30" s="90">
        <v>0</v>
      </c>
      <c r="CQ30" s="90">
        <v>0</v>
      </c>
      <c r="CR30" s="90">
        <v>0</v>
      </c>
      <c r="CS30" s="90">
        <v>0</v>
      </c>
      <c r="CT30" s="90">
        <v>0</v>
      </c>
      <c r="CU30" s="90">
        <v>0</v>
      </c>
      <c r="CV30" s="90">
        <v>0</v>
      </c>
      <c r="CW30" s="90">
        <v>0</v>
      </c>
      <c r="CX30" s="90">
        <v>0</v>
      </c>
      <c r="CY30" s="90">
        <v>0</v>
      </c>
      <c r="CZ30" s="90">
        <v>0</v>
      </c>
      <c r="DA30" s="90">
        <v>0</v>
      </c>
      <c r="DB30" s="90">
        <v>0</v>
      </c>
      <c r="DC30" s="90">
        <v>0</v>
      </c>
      <c r="DD30" s="90">
        <v>0</v>
      </c>
      <c r="DE30" s="90">
        <v>0</v>
      </c>
      <c r="DF30" s="90">
        <v>0</v>
      </c>
      <c r="DG30" s="90">
        <v>0</v>
      </c>
      <c r="DH30" s="90">
        <v>0</v>
      </c>
      <c r="DI30" s="90">
        <v>0</v>
      </c>
    </row>
    <row r="31" spans="1:113" ht="19.5" customHeight="1">
      <c r="A31" s="63" t="s">
        <v>102</v>
      </c>
      <c r="B31" s="63" t="s">
        <v>91</v>
      </c>
      <c r="C31" s="63" t="s">
        <v>85</v>
      </c>
      <c r="D31" s="63" t="s">
        <v>104</v>
      </c>
      <c r="E31" s="89">
        <f t="shared" si="0"/>
        <v>37.96</v>
      </c>
      <c r="F31" s="89">
        <v>37.96</v>
      </c>
      <c r="G31" s="89">
        <v>0</v>
      </c>
      <c r="H31" s="89">
        <v>37.96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0">
        <v>0</v>
      </c>
      <c r="AW31" s="90">
        <v>0</v>
      </c>
      <c r="AX31" s="90">
        <v>0</v>
      </c>
      <c r="AY31" s="90">
        <v>0</v>
      </c>
      <c r="AZ31" s="90">
        <v>0</v>
      </c>
      <c r="BA31" s="90">
        <v>0</v>
      </c>
      <c r="BB31" s="90">
        <v>0</v>
      </c>
      <c r="BC31" s="90">
        <v>0</v>
      </c>
      <c r="BD31" s="90">
        <v>0</v>
      </c>
      <c r="BE31" s="90">
        <v>0</v>
      </c>
      <c r="BF31" s="90">
        <v>0</v>
      </c>
      <c r="BG31" s="90">
        <v>0</v>
      </c>
      <c r="BH31" s="90">
        <v>0</v>
      </c>
      <c r="BI31" s="90">
        <v>0</v>
      </c>
      <c r="BJ31" s="90">
        <v>0</v>
      </c>
      <c r="BK31" s="90">
        <v>0</v>
      </c>
      <c r="BL31" s="90">
        <v>0</v>
      </c>
      <c r="BM31" s="90">
        <v>0</v>
      </c>
      <c r="BN31" s="90">
        <v>0</v>
      </c>
      <c r="BO31" s="90">
        <v>0</v>
      </c>
      <c r="BP31" s="90">
        <v>0</v>
      </c>
      <c r="BQ31" s="90">
        <v>0</v>
      </c>
      <c r="BR31" s="90">
        <v>0</v>
      </c>
      <c r="BS31" s="90">
        <v>0</v>
      </c>
      <c r="BT31" s="90">
        <v>0</v>
      </c>
      <c r="BU31" s="90">
        <v>0</v>
      </c>
      <c r="BV31" s="90">
        <v>0</v>
      </c>
      <c r="BW31" s="90">
        <v>0</v>
      </c>
      <c r="BX31" s="90">
        <v>0</v>
      </c>
      <c r="BY31" s="90">
        <v>0</v>
      </c>
      <c r="BZ31" s="90">
        <v>0</v>
      </c>
      <c r="CA31" s="90">
        <v>0</v>
      </c>
      <c r="CB31" s="90">
        <v>0</v>
      </c>
      <c r="CC31" s="90">
        <v>0</v>
      </c>
      <c r="CD31" s="90">
        <v>0</v>
      </c>
      <c r="CE31" s="90">
        <v>0</v>
      </c>
      <c r="CF31" s="90">
        <v>0</v>
      </c>
      <c r="CG31" s="90">
        <v>0</v>
      </c>
      <c r="CH31" s="90">
        <v>0</v>
      </c>
      <c r="CI31" s="90">
        <v>0</v>
      </c>
      <c r="CJ31" s="90">
        <v>0</v>
      </c>
      <c r="CK31" s="90">
        <v>0</v>
      </c>
      <c r="CL31" s="90">
        <v>0</v>
      </c>
      <c r="CM31" s="90">
        <v>0</v>
      </c>
      <c r="CN31" s="90">
        <v>0</v>
      </c>
      <c r="CO31" s="90">
        <v>0</v>
      </c>
      <c r="CP31" s="90">
        <v>0</v>
      </c>
      <c r="CQ31" s="90">
        <v>0</v>
      </c>
      <c r="CR31" s="90">
        <v>0</v>
      </c>
      <c r="CS31" s="90">
        <v>0</v>
      </c>
      <c r="CT31" s="90">
        <v>0</v>
      </c>
      <c r="CU31" s="90">
        <v>0</v>
      </c>
      <c r="CV31" s="90">
        <v>0</v>
      </c>
      <c r="CW31" s="90">
        <v>0</v>
      </c>
      <c r="CX31" s="90">
        <v>0</v>
      </c>
      <c r="CY31" s="90">
        <v>0</v>
      </c>
      <c r="CZ31" s="90">
        <v>0</v>
      </c>
      <c r="DA31" s="90">
        <v>0</v>
      </c>
      <c r="DB31" s="90">
        <v>0</v>
      </c>
      <c r="DC31" s="90">
        <v>0</v>
      </c>
      <c r="DD31" s="90">
        <v>0</v>
      </c>
      <c r="DE31" s="90">
        <v>0</v>
      </c>
      <c r="DF31" s="90">
        <v>0</v>
      </c>
      <c r="DG31" s="90">
        <v>0</v>
      </c>
      <c r="DH31" s="90">
        <v>0</v>
      </c>
      <c r="DI31" s="9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showZeros="0" workbookViewId="0" topLeftCell="A1">
      <selection activeCell="E7" sqref="E7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9"/>
      <c r="B1" s="49"/>
      <c r="C1" s="49"/>
      <c r="D1" s="50"/>
      <c r="E1" s="49"/>
      <c r="F1" s="49"/>
      <c r="G1" s="51" t="s">
        <v>308</v>
      </c>
    </row>
    <row r="2" spans="1:7" ht="25.5" customHeight="1">
      <c r="A2" s="27" t="s">
        <v>309</v>
      </c>
      <c r="B2" s="27"/>
      <c r="C2" s="27"/>
      <c r="D2" s="27"/>
      <c r="E2" s="27"/>
      <c r="F2" s="27"/>
      <c r="G2" s="27"/>
    </row>
    <row r="3" spans="1:7" ht="19.5" customHeight="1">
      <c r="A3" s="28" t="s">
        <v>0</v>
      </c>
      <c r="B3" s="28"/>
      <c r="C3" s="28"/>
      <c r="D3" s="28"/>
      <c r="E3" s="52"/>
      <c r="F3" s="52"/>
      <c r="G3" s="30" t="s">
        <v>5</v>
      </c>
    </row>
    <row r="4" spans="1:7" ht="19.5" customHeight="1">
      <c r="A4" s="66" t="s">
        <v>310</v>
      </c>
      <c r="B4" s="67"/>
      <c r="C4" s="67"/>
      <c r="D4" s="68"/>
      <c r="E4" s="75" t="s">
        <v>115</v>
      </c>
      <c r="F4" s="38"/>
      <c r="G4" s="38"/>
    </row>
    <row r="5" spans="1:7" ht="19.5" customHeight="1">
      <c r="A5" s="31" t="s">
        <v>68</v>
      </c>
      <c r="B5" s="33"/>
      <c r="C5" s="76" t="s">
        <v>69</v>
      </c>
      <c r="D5" s="77" t="s">
        <v>214</v>
      </c>
      <c r="E5" s="38" t="s">
        <v>58</v>
      </c>
      <c r="F5" s="35" t="s">
        <v>311</v>
      </c>
      <c r="G5" s="78" t="s">
        <v>312</v>
      </c>
    </row>
    <row r="6" spans="1:7" ht="33.75" customHeight="1">
      <c r="A6" s="40" t="s">
        <v>78</v>
      </c>
      <c r="B6" s="41" t="s">
        <v>79</v>
      </c>
      <c r="C6" s="79"/>
      <c r="D6" s="80"/>
      <c r="E6" s="44"/>
      <c r="F6" s="45"/>
      <c r="G6" s="62"/>
    </row>
    <row r="7" spans="1:7" ht="19.5" customHeight="1">
      <c r="A7" s="46" t="s">
        <v>38</v>
      </c>
      <c r="B7" s="63" t="s">
        <v>38</v>
      </c>
      <c r="C7" s="81" t="s">
        <v>38</v>
      </c>
      <c r="D7" s="46" t="s">
        <v>58</v>
      </c>
      <c r="E7" s="64">
        <f aca="true" t="shared" si="0" ref="E7:E52">SUM(F7:G7)</f>
        <v>845.24</v>
      </c>
      <c r="F7" s="64">
        <v>649.7</v>
      </c>
      <c r="G7" s="47">
        <v>195.54</v>
      </c>
    </row>
    <row r="8" spans="1:7" ht="19.5" customHeight="1">
      <c r="A8" s="46" t="s">
        <v>38</v>
      </c>
      <c r="B8" s="63" t="s">
        <v>38</v>
      </c>
      <c r="C8" s="81" t="s">
        <v>38</v>
      </c>
      <c r="D8" s="46" t="s">
        <v>81</v>
      </c>
      <c r="E8" s="64">
        <f t="shared" si="0"/>
        <v>807.66</v>
      </c>
      <c r="F8" s="64">
        <v>613.26</v>
      </c>
      <c r="G8" s="47">
        <v>194.4</v>
      </c>
    </row>
    <row r="9" spans="1:7" ht="19.5" customHeight="1">
      <c r="A9" s="46" t="s">
        <v>38</v>
      </c>
      <c r="B9" s="63" t="s">
        <v>38</v>
      </c>
      <c r="C9" s="81" t="s">
        <v>38</v>
      </c>
      <c r="D9" s="46" t="s">
        <v>82</v>
      </c>
      <c r="E9" s="64">
        <f t="shared" si="0"/>
        <v>807.66</v>
      </c>
      <c r="F9" s="64">
        <v>613.26</v>
      </c>
      <c r="G9" s="47">
        <v>194.4</v>
      </c>
    </row>
    <row r="10" spans="1:7" ht="19.5" customHeight="1">
      <c r="A10" s="46" t="s">
        <v>38</v>
      </c>
      <c r="B10" s="63" t="s">
        <v>38</v>
      </c>
      <c r="C10" s="81" t="s">
        <v>38</v>
      </c>
      <c r="D10" s="46" t="s">
        <v>313</v>
      </c>
      <c r="E10" s="64">
        <f t="shared" si="0"/>
        <v>582.21</v>
      </c>
      <c r="F10" s="64">
        <v>582.21</v>
      </c>
      <c r="G10" s="47">
        <v>0</v>
      </c>
    </row>
    <row r="11" spans="1:7" ht="19.5" customHeight="1">
      <c r="A11" s="46" t="s">
        <v>314</v>
      </c>
      <c r="B11" s="63" t="s">
        <v>89</v>
      </c>
      <c r="C11" s="81" t="s">
        <v>86</v>
      </c>
      <c r="D11" s="46" t="s">
        <v>315</v>
      </c>
      <c r="E11" s="64">
        <f t="shared" si="0"/>
        <v>187.27</v>
      </c>
      <c r="F11" s="64">
        <v>187.27</v>
      </c>
      <c r="G11" s="47">
        <v>0</v>
      </c>
    </row>
    <row r="12" spans="1:7" ht="19.5" customHeight="1">
      <c r="A12" s="46" t="s">
        <v>314</v>
      </c>
      <c r="B12" s="63" t="s">
        <v>91</v>
      </c>
      <c r="C12" s="81" t="s">
        <v>86</v>
      </c>
      <c r="D12" s="46" t="s">
        <v>316</v>
      </c>
      <c r="E12" s="64">
        <f t="shared" si="0"/>
        <v>201.25</v>
      </c>
      <c r="F12" s="64">
        <v>201.25</v>
      </c>
      <c r="G12" s="47">
        <v>0</v>
      </c>
    </row>
    <row r="13" spans="1:7" ht="19.5" customHeight="1">
      <c r="A13" s="46" t="s">
        <v>314</v>
      </c>
      <c r="B13" s="63" t="s">
        <v>85</v>
      </c>
      <c r="C13" s="81" t="s">
        <v>86</v>
      </c>
      <c r="D13" s="46" t="s">
        <v>317</v>
      </c>
      <c r="E13" s="64">
        <f t="shared" si="0"/>
        <v>15.61</v>
      </c>
      <c r="F13" s="64">
        <v>15.61</v>
      </c>
      <c r="G13" s="47">
        <v>0</v>
      </c>
    </row>
    <row r="14" spans="1:7" ht="19.5" customHeight="1">
      <c r="A14" s="46" t="s">
        <v>314</v>
      </c>
      <c r="B14" s="63" t="s">
        <v>84</v>
      </c>
      <c r="C14" s="81" t="s">
        <v>86</v>
      </c>
      <c r="D14" s="46" t="s">
        <v>318</v>
      </c>
      <c r="E14" s="64">
        <f t="shared" si="0"/>
        <v>57.76</v>
      </c>
      <c r="F14" s="64">
        <v>57.76</v>
      </c>
      <c r="G14" s="47">
        <v>0</v>
      </c>
    </row>
    <row r="15" spans="1:7" ht="19.5" customHeight="1">
      <c r="A15" s="46" t="s">
        <v>314</v>
      </c>
      <c r="B15" s="63" t="s">
        <v>319</v>
      </c>
      <c r="C15" s="81" t="s">
        <v>86</v>
      </c>
      <c r="D15" s="46" t="s">
        <v>320</v>
      </c>
      <c r="E15" s="64">
        <f t="shared" si="0"/>
        <v>43.89</v>
      </c>
      <c r="F15" s="64">
        <v>43.89</v>
      </c>
      <c r="G15" s="47">
        <v>0</v>
      </c>
    </row>
    <row r="16" spans="1:7" ht="19.5" customHeight="1">
      <c r="A16" s="46" t="s">
        <v>314</v>
      </c>
      <c r="B16" s="63" t="s">
        <v>99</v>
      </c>
      <c r="C16" s="81" t="s">
        <v>86</v>
      </c>
      <c r="D16" s="46" t="s">
        <v>321</v>
      </c>
      <c r="E16" s="64">
        <f t="shared" si="0"/>
        <v>12.88</v>
      </c>
      <c r="F16" s="64">
        <v>12.88</v>
      </c>
      <c r="G16" s="47">
        <v>0</v>
      </c>
    </row>
    <row r="17" spans="1:7" ht="19.5" customHeight="1">
      <c r="A17" s="46" t="s">
        <v>314</v>
      </c>
      <c r="B17" s="63" t="s">
        <v>322</v>
      </c>
      <c r="C17" s="81" t="s">
        <v>86</v>
      </c>
      <c r="D17" s="46" t="s">
        <v>177</v>
      </c>
      <c r="E17" s="64">
        <f t="shared" si="0"/>
        <v>58.52</v>
      </c>
      <c r="F17" s="64">
        <v>58.52</v>
      </c>
      <c r="G17" s="47">
        <v>0</v>
      </c>
    </row>
    <row r="18" spans="1:7" ht="19.5" customHeight="1">
      <c r="A18" s="46" t="s">
        <v>314</v>
      </c>
      <c r="B18" s="63" t="s">
        <v>110</v>
      </c>
      <c r="C18" s="81" t="s">
        <v>86</v>
      </c>
      <c r="D18" s="46" t="s">
        <v>178</v>
      </c>
      <c r="E18" s="64">
        <f t="shared" si="0"/>
        <v>5.03</v>
      </c>
      <c r="F18" s="64">
        <v>5.03</v>
      </c>
      <c r="G18" s="47">
        <v>0</v>
      </c>
    </row>
    <row r="19" spans="1:7" ht="19.5" customHeight="1">
      <c r="A19" s="46" t="s">
        <v>38</v>
      </c>
      <c r="B19" s="63" t="s">
        <v>38</v>
      </c>
      <c r="C19" s="81" t="s">
        <v>38</v>
      </c>
      <c r="D19" s="46" t="s">
        <v>323</v>
      </c>
      <c r="E19" s="64">
        <f t="shared" si="0"/>
        <v>194.4</v>
      </c>
      <c r="F19" s="64">
        <v>0</v>
      </c>
      <c r="G19" s="47">
        <v>194.4</v>
      </c>
    </row>
    <row r="20" spans="1:7" ht="19.5" customHeight="1">
      <c r="A20" s="46" t="s">
        <v>324</v>
      </c>
      <c r="B20" s="63" t="s">
        <v>89</v>
      </c>
      <c r="C20" s="81" t="s">
        <v>86</v>
      </c>
      <c r="D20" s="46" t="s">
        <v>325</v>
      </c>
      <c r="E20" s="64">
        <f t="shared" si="0"/>
        <v>12</v>
      </c>
      <c r="F20" s="64">
        <v>0</v>
      </c>
      <c r="G20" s="47">
        <v>12</v>
      </c>
    </row>
    <row r="21" spans="1:7" ht="19.5" customHeight="1">
      <c r="A21" s="46" t="s">
        <v>324</v>
      </c>
      <c r="B21" s="63" t="s">
        <v>326</v>
      </c>
      <c r="C21" s="81" t="s">
        <v>86</v>
      </c>
      <c r="D21" s="46" t="s">
        <v>327</v>
      </c>
      <c r="E21" s="64">
        <f t="shared" si="0"/>
        <v>0.09</v>
      </c>
      <c r="F21" s="64">
        <v>0</v>
      </c>
      <c r="G21" s="47">
        <v>0.09</v>
      </c>
    </row>
    <row r="22" spans="1:7" ht="19.5" customHeight="1">
      <c r="A22" s="46" t="s">
        <v>324</v>
      </c>
      <c r="B22" s="63" t="s">
        <v>94</v>
      </c>
      <c r="C22" s="81" t="s">
        <v>86</v>
      </c>
      <c r="D22" s="46" t="s">
        <v>328</v>
      </c>
      <c r="E22" s="64">
        <f t="shared" si="0"/>
        <v>0.16</v>
      </c>
      <c r="F22" s="64">
        <v>0</v>
      </c>
      <c r="G22" s="47">
        <v>0.16</v>
      </c>
    </row>
    <row r="23" spans="1:7" ht="19.5" customHeight="1">
      <c r="A23" s="46" t="s">
        <v>324</v>
      </c>
      <c r="B23" s="63" t="s">
        <v>108</v>
      </c>
      <c r="C23" s="81" t="s">
        <v>86</v>
      </c>
      <c r="D23" s="46" t="s">
        <v>329</v>
      </c>
      <c r="E23" s="64">
        <f t="shared" si="0"/>
        <v>4.35</v>
      </c>
      <c r="F23" s="64">
        <v>0</v>
      </c>
      <c r="G23" s="47">
        <v>4.35</v>
      </c>
    </row>
    <row r="24" spans="1:7" ht="19.5" customHeight="1">
      <c r="A24" s="46" t="s">
        <v>324</v>
      </c>
      <c r="B24" s="63" t="s">
        <v>330</v>
      </c>
      <c r="C24" s="81" t="s">
        <v>86</v>
      </c>
      <c r="D24" s="46" t="s">
        <v>331</v>
      </c>
      <c r="E24" s="64">
        <f t="shared" si="0"/>
        <v>13</v>
      </c>
      <c r="F24" s="64">
        <v>0</v>
      </c>
      <c r="G24" s="47">
        <v>13</v>
      </c>
    </row>
    <row r="25" spans="1:7" ht="19.5" customHeight="1">
      <c r="A25" s="46" t="s">
        <v>324</v>
      </c>
      <c r="B25" s="63" t="s">
        <v>187</v>
      </c>
      <c r="C25" s="81" t="s">
        <v>86</v>
      </c>
      <c r="D25" s="46" t="s">
        <v>332</v>
      </c>
      <c r="E25" s="64">
        <f t="shared" si="0"/>
        <v>27</v>
      </c>
      <c r="F25" s="64">
        <v>0</v>
      </c>
      <c r="G25" s="47">
        <v>27</v>
      </c>
    </row>
    <row r="26" spans="1:7" ht="19.5" customHeight="1">
      <c r="A26" s="46" t="s">
        <v>324</v>
      </c>
      <c r="B26" s="63" t="s">
        <v>99</v>
      </c>
      <c r="C26" s="81" t="s">
        <v>86</v>
      </c>
      <c r="D26" s="46" t="s">
        <v>333</v>
      </c>
      <c r="E26" s="64">
        <f t="shared" si="0"/>
        <v>20</v>
      </c>
      <c r="F26" s="64">
        <v>0</v>
      </c>
      <c r="G26" s="47">
        <v>20</v>
      </c>
    </row>
    <row r="27" spans="1:7" ht="19.5" customHeight="1">
      <c r="A27" s="46" t="s">
        <v>324</v>
      </c>
      <c r="B27" s="63" t="s">
        <v>322</v>
      </c>
      <c r="C27" s="81" t="s">
        <v>86</v>
      </c>
      <c r="D27" s="46" t="s">
        <v>334</v>
      </c>
      <c r="E27" s="64">
        <f t="shared" si="0"/>
        <v>4.5</v>
      </c>
      <c r="F27" s="64">
        <v>0</v>
      </c>
      <c r="G27" s="47">
        <v>4.5</v>
      </c>
    </row>
    <row r="28" spans="1:7" ht="19.5" customHeight="1">
      <c r="A28" s="46" t="s">
        <v>324</v>
      </c>
      <c r="B28" s="63" t="s">
        <v>335</v>
      </c>
      <c r="C28" s="81" t="s">
        <v>86</v>
      </c>
      <c r="D28" s="46" t="s">
        <v>182</v>
      </c>
      <c r="E28" s="64">
        <f t="shared" si="0"/>
        <v>8.2</v>
      </c>
      <c r="F28" s="64">
        <v>0</v>
      </c>
      <c r="G28" s="47">
        <v>8.2</v>
      </c>
    </row>
    <row r="29" spans="1:7" ht="19.5" customHeight="1">
      <c r="A29" s="46" t="s">
        <v>324</v>
      </c>
      <c r="B29" s="63" t="s">
        <v>336</v>
      </c>
      <c r="C29" s="81" t="s">
        <v>86</v>
      </c>
      <c r="D29" s="46" t="s">
        <v>183</v>
      </c>
      <c r="E29" s="64">
        <f t="shared" si="0"/>
        <v>0.6</v>
      </c>
      <c r="F29" s="64">
        <v>0</v>
      </c>
      <c r="G29" s="47">
        <v>0.6</v>
      </c>
    </row>
    <row r="30" spans="1:7" ht="19.5" customHeight="1">
      <c r="A30" s="46" t="s">
        <v>324</v>
      </c>
      <c r="B30" s="63" t="s">
        <v>337</v>
      </c>
      <c r="C30" s="81" t="s">
        <v>86</v>
      </c>
      <c r="D30" s="46" t="s">
        <v>185</v>
      </c>
      <c r="E30" s="64">
        <f t="shared" si="0"/>
        <v>2</v>
      </c>
      <c r="F30" s="64">
        <v>0</v>
      </c>
      <c r="G30" s="47">
        <v>2</v>
      </c>
    </row>
    <row r="31" spans="1:7" ht="19.5" customHeight="1">
      <c r="A31" s="46" t="s">
        <v>324</v>
      </c>
      <c r="B31" s="63" t="s">
        <v>338</v>
      </c>
      <c r="C31" s="81" t="s">
        <v>86</v>
      </c>
      <c r="D31" s="46" t="s">
        <v>339</v>
      </c>
      <c r="E31" s="64">
        <f t="shared" si="0"/>
        <v>9.75</v>
      </c>
      <c r="F31" s="64">
        <v>0</v>
      </c>
      <c r="G31" s="47">
        <v>9.75</v>
      </c>
    </row>
    <row r="32" spans="1:7" ht="19.5" customHeight="1">
      <c r="A32" s="46" t="s">
        <v>324</v>
      </c>
      <c r="B32" s="63" t="s">
        <v>340</v>
      </c>
      <c r="C32" s="81" t="s">
        <v>86</v>
      </c>
      <c r="D32" s="46" t="s">
        <v>341</v>
      </c>
      <c r="E32" s="64">
        <f t="shared" si="0"/>
        <v>5.46</v>
      </c>
      <c r="F32" s="64">
        <v>0</v>
      </c>
      <c r="G32" s="47">
        <v>5.46</v>
      </c>
    </row>
    <row r="33" spans="1:7" ht="19.5" customHeight="1">
      <c r="A33" s="46" t="s">
        <v>324</v>
      </c>
      <c r="B33" s="63" t="s">
        <v>342</v>
      </c>
      <c r="C33" s="81" t="s">
        <v>86</v>
      </c>
      <c r="D33" s="46" t="s">
        <v>186</v>
      </c>
      <c r="E33" s="64">
        <f t="shared" si="0"/>
        <v>19.02</v>
      </c>
      <c r="F33" s="64">
        <v>0</v>
      </c>
      <c r="G33" s="47">
        <v>19.02</v>
      </c>
    </row>
    <row r="34" spans="1:7" ht="19.5" customHeight="1">
      <c r="A34" s="46" t="s">
        <v>324</v>
      </c>
      <c r="B34" s="63" t="s">
        <v>343</v>
      </c>
      <c r="C34" s="81" t="s">
        <v>86</v>
      </c>
      <c r="D34" s="46" t="s">
        <v>344</v>
      </c>
      <c r="E34" s="64">
        <f t="shared" si="0"/>
        <v>44.56</v>
      </c>
      <c r="F34" s="64">
        <v>0</v>
      </c>
      <c r="G34" s="47">
        <v>44.56</v>
      </c>
    </row>
    <row r="35" spans="1:7" ht="19.5" customHeight="1">
      <c r="A35" s="46" t="s">
        <v>324</v>
      </c>
      <c r="B35" s="63" t="s">
        <v>110</v>
      </c>
      <c r="C35" s="81" t="s">
        <v>86</v>
      </c>
      <c r="D35" s="46" t="s">
        <v>189</v>
      </c>
      <c r="E35" s="64">
        <f t="shared" si="0"/>
        <v>23.71</v>
      </c>
      <c r="F35" s="64">
        <v>0</v>
      </c>
      <c r="G35" s="47">
        <v>23.71</v>
      </c>
    </row>
    <row r="36" spans="1:7" ht="19.5" customHeight="1">
      <c r="A36" s="46" t="s">
        <v>38</v>
      </c>
      <c r="B36" s="63" t="s">
        <v>38</v>
      </c>
      <c r="C36" s="81" t="s">
        <v>38</v>
      </c>
      <c r="D36" s="46" t="s">
        <v>193</v>
      </c>
      <c r="E36" s="64">
        <f t="shared" si="0"/>
        <v>31.05</v>
      </c>
      <c r="F36" s="64">
        <v>31.05</v>
      </c>
      <c r="G36" s="47">
        <v>0</v>
      </c>
    </row>
    <row r="37" spans="1:7" ht="19.5" customHeight="1">
      <c r="A37" s="46" t="s">
        <v>345</v>
      </c>
      <c r="B37" s="63" t="s">
        <v>89</v>
      </c>
      <c r="C37" s="81" t="s">
        <v>86</v>
      </c>
      <c r="D37" s="46" t="s">
        <v>346</v>
      </c>
      <c r="E37" s="64">
        <f t="shared" si="0"/>
        <v>29.04</v>
      </c>
      <c r="F37" s="64">
        <v>29.04</v>
      </c>
      <c r="G37" s="47">
        <v>0</v>
      </c>
    </row>
    <row r="38" spans="1:7" ht="19.5" customHeight="1">
      <c r="A38" s="46" t="s">
        <v>345</v>
      </c>
      <c r="B38" s="63" t="s">
        <v>187</v>
      </c>
      <c r="C38" s="81" t="s">
        <v>86</v>
      </c>
      <c r="D38" s="46" t="s">
        <v>347</v>
      </c>
      <c r="E38" s="64">
        <f t="shared" si="0"/>
        <v>0.11</v>
      </c>
      <c r="F38" s="64">
        <v>0.11</v>
      </c>
      <c r="G38" s="47">
        <v>0</v>
      </c>
    </row>
    <row r="39" spans="1:7" ht="19.5" customHeight="1">
      <c r="A39" s="46" t="s">
        <v>345</v>
      </c>
      <c r="B39" s="63" t="s">
        <v>110</v>
      </c>
      <c r="C39" s="81" t="s">
        <v>86</v>
      </c>
      <c r="D39" s="46" t="s">
        <v>348</v>
      </c>
      <c r="E39" s="64">
        <f t="shared" si="0"/>
        <v>1.9</v>
      </c>
      <c r="F39" s="64">
        <v>1.9</v>
      </c>
      <c r="G39" s="47">
        <v>0</v>
      </c>
    </row>
    <row r="40" spans="1:7" ht="19.5" customHeight="1">
      <c r="A40" s="46" t="s">
        <v>38</v>
      </c>
      <c r="B40" s="63" t="s">
        <v>38</v>
      </c>
      <c r="C40" s="81" t="s">
        <v>38</v>
      </c>
      <c r="D40" s="46" t="s">
        <v>105</v>
      </c>
      <c r="E40" s="64">
        <f t="shared" si="0"/>
        <v>37.58</v>
      </c>
      <c r="F40" s="64">
        <v>36.44</v>
      </c>
      <c r="G40" s="47">
        <v>1.14</v>
      </c>
    </row>
    <row r="41" spans="1:7" ht="19.5" customHeight="1">
      <c r="A41" s="46" t="s">
        <v>38</v>
      </c>
      <c r="B41" s="63" t="s">
        <v>38</v>
      </c>
      <c r="C41" s="81" t="s">
        <v>38</v>
      </c>
      <c r="D41" s="46" t="s">
        <v>106</v>
      </c>
      <c r="E41" s="64">
        <f t="shared" si="0"/>
        <v>37.58</v>
      </c>
      <c r="F41" s="64">
        <v>36.44</v>
      </c>
      <c r="G41" s="47">
        <v>1.14</v>
      </c>
    </row>
    <row r="42" spans="1:7" ht="19.5" customHeight="1">
      <c r="A42" s="46" t="s">
        <v>38</v>
      </c>
      <c r="B42" s="63" t="s">
        <v>38</v>
      </c>
      <c r="C42" s="81" t="s">
        <v>38</v>
      </c>
      <c r="D42" s="46" t="s">
        <v>313</v>
      </c>
      <c r="E42" s="64">
        <f t="shared" si="0"/>
        <v>36.44</v>
      </c>
      <c r="F42" s="64">
        <v>36.44</v>
      </c>
      <c r="G42" s="47">
        <v>0</v>
      </c>
    </row>
    <row r="43" spans="1:7" ht="19.5" customHeight="1">
      <c r="A43" s="46" t="s">
        <v>314</v>
      </c>
      <c r="B43" s="63" t="s">
        <v>89</v>
      </c>
      <c r="C43" s="81" t="s">
        <v>107</v>
      </c>
      <c r="D43" s="46" t="s">
        <v>315</v>
      </c>
      <c r="E43" s="64">
        <f t="shared" si="0"/>
        <v>22.16</v>
      </c>
      <c r="F43" s="64">
        <v>22.16</v>
      </c>
      <c r="G43" s="47">
        <v>0</v>
      </c>
    </row>
    <row r="44" spans="1:7" ht="19.5" customHeight="1">
      <c r="A44" s="46" t="s">
        <v>314</v>
      </c>
      <c r="B44" s="63" t="s">
        <v>91</v>
      </c>
      <c r="C44" s="81" t="s">
        <v>107</v>
      </c>
      <c r="D44" s="46" t="s">
        <v>316</v>
      </c>
      <c r="E44" s="64">
        <f t="shared" si="0"/>
        <v>0.69</v>
      </c>
      <c r="F44" s="64">
        <v>0.69</v>
      </c>
      <c r="G44" s="47">
        <v>0</v>
      </c>
    </row>
    <row r="45" spans="1:7" ht="19.5" customHeight="1">
      <c r="A45" s="46" t="s">
        <v>314</v>
      </c>
      <c r="B45" s="63" t="s">
        <v>330</v>
      </c>
      <c r="C45" s="81" t="s">
        <v>107</v>
      </c>
      <c r="D45" s="46" t="s">
        <v>349</v>
      </c>
      <c r="E45" s="64">
        <f t="shared" si="0"/>
        <v>2.3</v>
      </c>
      <c r="F45" s="64">
        <v>2.3</v>
      </c>
      <c r="G45" s="47">
        <v>0</v>
      </c>
    </row>
    <row r="46" spans="1:7" ht="19.5" customHeight="1">
      <c r="A46" s="46" t="s">
        <v>314</v>
      </c>
      <c r="B46" s="63" t="s">
        <v>84</v>
      </c>
      <c r="C46" s="81" t="s">
        <v>107</v>
      </c>
      <c r="D46" s="46" t="s">
        <v>318</v>
      </c>
      <c r="E46" s="64">
        <f t="shared" si="0"/>
        <v>3.85</v>
      </c>
      <c r="F46" s="64">
        <v>3.85</v>
      </c>
      <c r="G46" s="47">
        <v>0</v>
      </c>
    </row>
    <row r="47" spans="1:7" ht="19.5" customHeight="1">
      <c r="A47" s="46" t="s">
        <v>314</v>
      </c>
      <c r="B47" s="63" t="s">
        <v>187</v>
      </c>
      <c r="C47" s="81" t="s">
        <v>107</v>
      </c>
      <c r="D47" s="46" t="s">
        <v>350</v>
      </c>
      <c r="E47" s="64">
        <f t="shared" si="0"/>
        <v>1.9</v>
      </c>
      <c r="F47" s="64">
        <v>1.9</v>
      </c>
      <c r="G47" s="47">
        <v>0</v>
      </c>
    </row>
    <row r="48" spans="1:7" ht="19.5" customHeight="1">
      <c r="A48" s="46" t="s">
        <v>314</v>
      </c>
      <c r="B48" s="63" t="s">
        <v>319</v>
      </c>
      <c r="C48" s="81" t="s">
        <v>107</v>
      </c>
      <c r="D48" s="46" t="s">
        <v>320</v>
      </c>
      <c r="E48" s="64">
        <f t="shared" si="0"/>
        <v>2.69</v>
      </c>
      <c r="F48" s="64">
        <v>2.69</v>
      </c>
      <c r="G48" s="47">
        <v>0</v>
      </c>
    </row>
    <row r="49" spans="1:7" ht="19.5" customHeight="1">
      <c r="A49" s="46" t="s">
        <v>314</v>
      </c>
      <c r="B49" s="63" t="s">
        <v>322</v>
      </c>
      <c r="C49" s="81" t="s">
        <v>107</v>
      </c>
      <c r="D49" s="46" t="s">
        <v>177</v>
      </c>
      <c r="E49" s="64">
        <f t="shared" si="0"/>
        <v>2.85</v>
      </c>
      <c r="F49" s="64">
        <v>2.85</v>
      </c>
      <c r="G49" s="47">
        <v>0</v>
      </c>
    </row>
    <row r="50" spans="1:7" ht="19.5" customHeight="1">
      <c r="A50" s="46" t="s">
        <v>38</v>
      </c>
      <c r="B50" s="63" t="s">
        <v>38</v>
      </c>
      <c r="C50" s="81" t="s">
        <v>38</v>
      </c>
      <c r="D50" s="46" t="s">
        <v>323</v>
      </c>
      <c r="E50" s="64">
        <f t="shared" si="0"/>
        <v>1.14</v>
      </c>
      <c r="F50" s="64">
        <v>0</v>
      </c>
      <c r="G50" s="47">
        <v>1.14</v>
      </c>
    </row>
    <row r="51" spans="1:7" ht="19.5" customHeight="1">
      <c r="A51" s="46" t="s">
        <v>324</v>
      </c>
      <c r="B51" s="63" t="s">
        <v>338</v>
      </c>
      <c r="C51" s="81" t="s">
        <v>107</v>
      </c>
      <c r="D51" s="46" t="s">
        <v>339</v>
      </c>
      <c r="E51" s="64">
        <f t="shared" si="0"/>
        <v>0.48</v>
      </c>
      <c r="F51" s="64">
        <v>0</v>
      </c>
      <c r="G51" s="47">
        <v>0.48</v>
      </c>
    </row>
    <row r="52" spans="1:7" ht="19.5" customHeight="1">
      <c r="A52" s="46" t="s">
        <v>324</v>
      </c>
      <c r="B52" s="63" t="s">
        <v>340</v>
      </c>
      <c r="C52" s="81" t="s">
        <v>107</v>
      </c>
      <c r="D52" s="46" t="s">
        <v>341</v>
      </c>
      <c r="E52" s="64">
        <f t="shared" si="0"/>
        <v>0.66</v>
      </c>
      <c r="F52" s="64">
        <v>0</v>
      </c>
      <c r="G52" s="47">
        <v>0.66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4"/>
      <c r="B1" s="25"/>
      <c r="C1" s="25"/>
      <c r="D1" s="25"/>
      <c r="E1" s="25"/>
      <c r="F1" s="26" t="s">
        <v>351</v>
      </c>
    </row>
    <row r="2" spans="1:6" ht="19.5" customHeight="1">
      <c r="A2" s="27" t="s">
        <v>352</v>
      </c>
      <c r="B2" s="27"/>
      <c r="C2" s="27"/>
      <c r="D2" s="27"/>
      <c r="E2" s="27"/>
      <c r="F2" s="27"/>
    </row>
    <row r="3" spans="1:6" ht="19.5" customHeight="1">
      <c r="A3" s="28" t="s">
        <v>0</v>
      </c>
      <c r="B3" s="28"/>
      <c r="C3" s="28"/>
      <c r="D3" s="70"/>
      <c r="E3" s="70"/>
      <c r="F3" s="30" t="s">
        <v>5</v>
      </c>
    </row>
    <row r="4" spans="1:6" ht="19.5" customHeight="1">
      <c r="A4" s="31" t="s">
        <v>68</v>
      </c>
      <c r="B4" s="32"/>
      <c r="C4" s="33"/>
      <c r="D4" s="71" t="s">
        <v>69</v>
      </c>
      <c r="E4" s="53" t="s">
        <v>353</v>
      </c>
      <c r="F4" s="35" t="s">
        <v>71</v>
      </c>
    </row>
    <row r="5" spans="1:6" ht="19.5" customHeight="1">
      <c r="A5" s="39" t="s">
        <v>78</v>
      </c>
      <c r="B5" s="40" t="s">
        <v>79</v>
      </c>
      <c r="C5" s="41" t="s">
        <v>80</v>
      </c>
      <c r="D5" s="72"/>
      <c r="E5" s="53"/>
      <c r="F5" s="35"/>
    </row>
    <row r="6" spans="1:6" ht="19.5" customHeight="1">
      <c r="A6" s="63" t="s">
        <v>38</v>
      </c>
      <c r="B6" s="63" t="s">
        <v>38</v>
      </c>
      <c r="C6" s="63" t="s">
        <v>38</v>
      </c>
      <c r="D6" s="73" t="s">
        <v>38</v>
      </c>
      <c r="E6" s="73" t="s">
        <v>58</v>
      </c>
      <c r="F6" s="74">
        <v>648.02</v>
      </c>
    </row>
    <row r="7" spans="1:6" ht="19.5" customHeight="1">
      <c r="A7" s="63" t="s">
        <v>38</v>
      </c>
      <c r="B7" s="63" t="s">
        <v>38</v>
      </c>
      <c r="C7" s="63" t="s">
        <v>38</v>
      </c>
      <c r="D7" s="73" t="s">
        <v>38</v>
      </c>
      <c r="E7" s="73" t="s">
        <v>81</v>
      </c>
      <c r="F7" s="74">
        <v>573.02</v>
      </c>
    </row>
    <row r="8" spans="1:6" ht="19.5" customHeight="1">
      <c r="A8" s="63" t="s">
        <v>38</v>
      </c>
      <c r="B8" s="63" t="s">
        <v>38</v>
      </c>
      <c r="C8" s="63" t="s">
        <v>38</v>
      </c>
      <c r="D8" s="73" t="s">
        <v>38</v>
      </c>
      <c r="E8" s="73" t="s">
        <v>82</v>
      </c>
      <c r="F8" s="74">
        <v>573.02</v>
      </c>
    </row>
    <row r="9" spans="1:6" ht="19.5" customHeight="1">
      <c r="A9" s="63" t="s">
        <v>38</v>
      </c>
      <c r="B9" s="63" t="s">
        <v>38</v>
      </c>
      <c r="C9" s="63" t="s">
        <v>38</v>
      </c>
      <c r="D9" s="73" t="s">
        <v>38</v>
      </c>
      <c r="E9" s="73" t="s">
        <v>92</v>
      </c>
      <c r="F9" s="74">
        <v>573.02</v>
      </c>
    </row>
    <row r="10" spans="1:6" ht="19.5" customHeight="1">
      <c r="A10" s="63" t="s">
        <v>88</v>
      </c>
      <c r="B10" s="63" t="s">
        <v>89</v>
      </c>
      <c r="C10" s="63" t="s">
        <v>91</v>
      </c>
      <c r="D10" s="73" t="s">
        <v>86</v>
      </c>
      <c r="E10" s="73" t="s">
        <v>354</v>
      </c>
      <c r="F10" s="74">
        <v>83.46</v>
      </c>
    </row>
    <row r="11" spans="1:6" ht="19.5" customHeight="1">
      <c r="A11" s="63" t="s">
        <v>88</v>
      </c>
      <c r="B11" s="63" t="s">
        <v>89</v>
      </c>
      <c r="C11" s="63" t="s">
        <v>91</v>
      </c>
      <c r="D11" s="73" t="s">
        <v>86</v>
      </c>
      <c r="E11" s="73" t="s">
        <v>355</v>
      </c>
      <c r="F11" s="74">
        <v>416.84</v>
      </c>
    </row>
    <row r="12" spans="1:6" ht="19.5" customHeight="1">
      <c r="A12" s="63" t="s">
        <v>88</v>
      </c>
      <c r="B12" s="63" t="s">
        <v>89</v>
      </c>
      <c r="C12" s="63" t="s">
        <v>91</v>
      </c>
      <c r="D12" s="73" t="s">
        <v>86</v>
      </c>
      <c r="E12" s="73" t="s">
        <v>356</v>
      </c>
      <c r="F12" s="74">
        <v>60.16</v>
      </c>
    </row>
    <row r="13" spans="1:6" ht="19.5" customHeight="1">
      <c r="A13" s="63" t="s">
        <v>88</v>
      </c>
      <c r="B13" s="63" t="s">
        <v>89</v>
      </c>
      <c r="C13" s="63" t="s">
        <v>91</v>
      </c>
      <c r="D13" s="73" t="s">
        <v>86</v>
      </c>
      <c r="E13" s="73" t="s">
        <v>357</v>
      </c>
      <c r="F13" s="74">
        <v>12.56</v>
      </c>
    </row>
    <row r="14" spans="1:6" ht="19.5" customHeight="1">
      <c r="A14" s="63" t="s">
        <v>38</v>
      </c>
      <c r="B14" s="63" t="s">
        <v>38</v>
      </c>
      <c r="C14" s="63" t="s">
        <v>38</v>
      </c>
      <c r="D14" s="73" t="s">
        <v>38</v>
      </c>
      <c r="E14" s="73" t="s">
        <v>105</v>
      </c>
      <c r="F14" s="74">
        <v>75</v>
      </c>
    </row>
    <row r="15" spans="1:6" ht="19.5" customHeight="1">
      <c r="A15" s="63" t="s">
        <v>38</v>
      </c>
      <c r="B15" s="63" t="s">
        <v>38</v>
      </c>
      <c r="C15" s="63" t="s">
        <v>38</v>
      </c>
      <c r="D15" s="73" t="s">
        <v>38</v>
      </c>
      <c r="E15" s="73" t="s">
        <v>106</v>
      </c>
      <c r="F15" s="74">
        <v>75</v>
      </c>
    </row>
    <row r="16" spans="1:6" ht="19.5" customHeight="1">
      <c r="A16" s="63" t="s">
        <v>38</v>
      </c>
      <c r="B16" s="63" t="s">
        <v>38</v>
      </c>
      <c r="C16" s="63" t="s">
        <v>38</v>
      </c>
      <c r="D16" s="73" t="s">
        <v>38</v>
      </c>
      <c r="E16" s="73" t="s">
        <v>111</v>
      </c>
      <c r="F16" s="74">
        <v>75</v>
      </c>
    </row>
    <row r="17" spans="1:6" ht="19.5" customHeight="1">
      <c r="A17" s="63" t="s">
        <v>88</v>
      </c>
      <c r="B17" s="63" t="s">
        <v>108</v>
      </c>
      <c r="C17" s="63" t="s">
        <v>110</v>
      </c>
      <c r="D17" s="73" t="s">
        <v>107</v>
      </c>
      <c r="E17" s="73" t="s">
        <v>358</v>
      </c>
      <c r="F17" s="74">
        <v>10</v>
      </c>
    </row>
    <row r="18" spans="1:6" ht="19.5" customHeight="1">
      <c r="A18" s="63" t="s">
        <v>88</v>
      </c>
      <c r="B18" s="63" t="s">
        <v>108</v>
      </c>
      <c r="C18" s="63" t="s">
        <v>110</v>
      </c>
      <c r="D18" s="73" t="s">
        <v>107</v>
      </c>
      <c r="E18" s="73" t="s">
        <v>359</v>
      </c>
      <c r="F18" s="74">
        <v>53.24</v>
      </c>
    </row>
    <row r="19" spans="1:6" ht="19.5" customHeight="1">
      <c r="A19" s="63" t="s">
        <v>88</v>
      </c>
      <c r="B19" s="63" t="s">
        <v>108</v>
      </c>
      <c r="C19" s="63" t="s">
        <v>110</v>
      </c>
      <c r="D19" s="73" t="s">
        <v>107</v>
      </c>
      <c r="E19" s="73" t="s">
        <v>360</v>
      </c>
      <c r="F19" s="74">
        <v>11.76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吴瑶瑶</cp:lastModifiedBy>
  <cp:lastPrinted>2020-06-10T07:37:17Z</cp:lastPrinted>
  <dcterms:created xsi:type="dcterms:W3CDTF">2020-06-15T07:43:08Z</dcterms:created>
  <dcterms:modified xsi:type="dcterms:W3CDTF">2020-06-15T07:51:34Z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